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1" sheetId="1" r:id="rId1"/>
  </sheets>
  <definedNames>
    <definedName name="_xlnm.Print_Area" localSheetId="0">'Arkusz1'!$A$1:$N$24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<sst xmlns="http://schemas.openxmlformats.org/spreadsheetml/2006/main" count="47" uniqueCount="39">
  <si>
    <t>Dział</t>
  </si>
  <si>
    <t>Rozdział</t>
  </si>
  <si>
    <t>Nazwa</t>
  </si>
  <si>
    <t>Nazwa funduszu</t>
  </si>
  <si>
    <t>1.</t>
  </si>
  <si>
    <t>Razem</t>
  </si>
  <si>
    <t>2.</t>
  </si>
  <si>
    <t>Pozostała działalność</t>
  </si>
  <si>
    <t>3.</t>
  </si>
  <si>
    <t>Kultura i ochrona dziedzictwa narodowego</t>
  </si>
  <si>
    <t>* Wydatki majątkowe:</t>
  </si>
  <si>
    <t>Gospodarka komunalna i ochrona środowiska</t>
  </si>
  <si>
    <t>* Wydatki bieżące:</t>
  </si>
  <si>
    <t>Rewitalizacja Placu Zwycięstwa</t>
  </si>
  <si>
    <t>Europejski Fundusz Rozwoju Regionalnego</t>
  </si>
  <si>
    <t>Program Rozwoju Obszarów Wiejskich na lata 2014-2020</t>
  </si>
  <si>
    <t>Europejski Fundusz Rolny na rzecz Rozwoju Obszarów Wiejskich</t>
  </si>
  <si>
    <t>Regionalny Program Operacyjny Województwa Śląskiego na lata 2014-2020</t>
  </si>
  <si>
    <t>Nazwa projektu/ programu</t>
  </si>
  <si>
    <t>Podnoszenie kompetencji cyfrowych mieszkańców gminy Kuźnia Raciborska.         Program Operacyjny Cyfrowa Polska na lata 2014-2020</t>
  </si>
  <si>
    <t>Lp.</t>
  </si>
  <si>
    <t>Obywatel IT  - program rozwoju kompetencji cyfrowych osób powyżej 25 roku życia zamieszkałych w województwie śląskim i opolskim</t>
  </si>
  <si>
    <t>Dotacja dla Gminnego Ośrodka Turystyki i Promocji w Rudach na zadania "Szerokie tory do kultury - inwestycja w zabytkową stację kolejki wąskotorowej w Rudach"</t>
  </si>
  <si>
    <t>Zmiany w 2019 r. w planie wydatków na realizację programów i projektów finansowanych z udziałem środków, o których mowa w art. 5 ust. 1 pkt. 2 i 3 ustawy o finansach publicznych, w części związanej z realizacją zadań gminy (w złotych i groszach)</t>
  </si>
  <si>
    <t>Odnawialne źródła energii poprawą jakości środowiska naturalnego na terenie Gmin Partnerskich</t>
  </si>
  <si>
    <t>"Szlak Matki Boskiej po obu stronach granicy"</t>
  </si>
  <si>
    <t>Pozostałe zadania w zakresie polityki społecznej</t>
  </si>
  <si>
    <t>Ochrona zabytków i opieka nad zabytkami</t>
  </si>
  <si>
    <t>Projekt INTERREG V-A Republika "Czeska-Polska Fundusz Mikroprojektów 2014-2020 w Euroregionie Silesia</t>
  </si>
  <si>
    <t>Plan wydatków zadania wg Uchwały IV/43/2019 z 17.01.2019 (uchwała budżetowa na 2019 rok)</t>
  </si>
  <si>
    <t>Plan wydatków zadania wg  Zarządzenia B.0050.287.2019 z 27.08.2019 roku</t>
  </si>
  <si>
    <t>Plan wydatków zadania wg Zarządzenia B.0050.42.2019 z 28.01.2019 roku</t>
  </si>
  <si>
    <t>Plan wydatków zadania wg  Uchwały VII/70/2019 z 25.04.2019 roku</t>
  </si>
  <si>
    <t>Plan wydatków zadania wg Zarządzenia B.0050.316.2019 z 23.09.2019 roku</t>
  </si>
  <si>
    <t xml:space="preserve">Plan wydatków zadania wg Zarządzenia B.0050.363.2020 z 05.11.2019 roku </t>
  </si>
  <si>
    <t>Plan wydatków zadania wg Uchwały XV/136/2019 z 19.12.2019 roku</t>
  </si>
  <si>
    <t>Plan wydatków zadania wg Uchwały X/98/2019 z 02.09.2019 roku</t>
  </si>
  <si>
    <t xml:space="preserve">  Załącznik Nr 9 do Zarządzenia Nr B.0050.86.2020 Burmistrza Miasta Kuźnia Raciborska</t>
  </si>
  <si>
    <t xml:space="preserve"> z dnia 26 marca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</si>
</sst>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"/>
  </numFmts>
  <fonts count="4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 CE"/>
      <family val="0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2" fillId="32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1" fillId="35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3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wrapText="1"/>
    </xf>
    <xf numFmtId="0" fontId="7" fillId="32" borderId="0" xfId="0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4"/>
  <sheetViews>
    <sheetView tabSelected="1" zoomScalePageLayoutView="0" workbookViewId="0" topLeftCell="A1">
      <selection activeCell="D1" sqref="A1:N2"/>
    </sheetView>
  </sheetViews>
  <sheetFormatPr defaultColWidth="11.57421875" defaultRowHeight="12.75"/>
  <cols>
    <col min="1" max="1" width="3.28125" style="1" customWidth="1"/>
    <col min="2" max="2" width="4.8515625" style="1" bestFit="1" customWidth="1"/>
    <col min="3" max="3" width="7.7109375" style="1" bestFit="1" customWidth="1"/>
    <col min="4" max="4" width="28.8515625" style="1" customWidth="1"/>
    <col min="5" max="5" width="24.7109375" style="4" bestFit="1" customWidth="1"/>
    <col min="6" max="6" width="17.8515625" style="4" customWidth="1"/>
    <col min="7" max="13" width="12.28125" style="1" bestFit="1" customWidth="1"/>
    <col min="14" max="14" width="11.28125" style="1" bestFit="1" customWidth="1"/>
    <col min="15" max="213" width="11.57421875" style="2" customWidth="1"/>
    <col min="214" max="16384" width="11.57421875" style="1" customWidth="1"/>
  </cols>
  <sheetData>
    <row r="1" spans="1:245" s="3" customFormat="1" ht="15" customHeight="1">
      <c r="A1" s="54"/>
      <c r="B1" s="54"/>
      <c r="C1" s="54"/>
      <c r="D1" s="55" t="s">
        <v>37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s="3" customFormat="1" ht="16.5" customHeight="1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s="3" customFormat="1" ht="12">
      <c r="A3" s="1"/>
      <c r="B3" s="1"/>
      <c r="C3" s="1"/>
      <c r="D3" s="1"/>
      <c r="E3" s="52"/>
      <c r="F3" s="52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s="3" customFormat="1" ht="33.7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ht="16.5" customHeight="1"/>
    <row r="6" spans="1:245" s="50" customFormat="1" ht="105.75" customHeight="1">
      <c r="A6" s="45" t="s">
        <v>20</v>
      </c>
      <c r="B6" s="46" t="s">
        <v>0</v>
      </c>
      <c r="C6" s="46" t="s">
        <v>1</v>
      </c>
      <c r="D6" s="46" t="s">
        <v>2</v>
      </c>
      <c r="E6" s="46" t="s">
        <v>18</v>
      </c>
      <c r="F6" s="46" t="s">
        <v>3</v>
      </c>
      <c r="G6" s="47" t="s">
        <v>29</v>
      </c>
      <c r="H6" s="47" t="s">
        <v>31</v>
      </c>
      <c r="I6" s="47" t="s">
        <v>32</v>
      </c>
      <c r="J6" s="47" t="s">
        <v>30</v>
      </c>
      <c r="K6" s="47" t="s">
        <v>36</v>
      </c>
      <c r="L6" s="47" t="s">
        <v>33</v>
      </c>
      <c r="M6" s="47" t="s">
        <v>34</v>
      </c>
      <c r="N6" s="47" t="s">
        <v>35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14" ht="12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/>
      <c r="L7" s="25">
        <v>11</v>
      </c>
      <c r="M7" s="25"/>
      <c r="N7" s="25">
        <v>12</v>
      </c>
    </row>
    <row r="8" spans="1:245" s="32" customFormat="1" ht="30" customHeight="1">
      <c r="A8" s="5" t="s">
        <v>4</v>
      </c>
      <c r="B8" s="13">
        <v>853</v>
      </c>
      <c r="C8" s="13"/>
      <c r="D8" s="14" t="s">
        <v>26</v>
      </c>
      <c r="E8" s="13"/>
      <c r="F8" s="13"/>
      <c r="G8" s="19">
        <f aca="true" t="shared" si="0" ref="G8:N9">SUM(G9)</f>
        <v>37312</v>
      </c>
      <c r="H8" s="19">
        <f t="shared" si="0"/>
        <v>44796.5</v>
      </c>
      <c r="I8" s="19">
        <f t="shared" si="0"/>
        <v>44796.5</v>
      </c>
      <c r="J8" s="19">
        <f t="shared" si="0"/>
        <v>44796.5</v>
      </c>
      <c r="K8" s="19">
        <f>SUM(K9)</f>
        <v>44796.5</v>
      </c>
      <c r="L8" s="19">
        <f t="shared" si="0"/>
        <v>44796.5</v>
      </c>
      <c r="M8" s="19">
        <f>SUM(M9)</f>
        <v>44796.5</v>
      </c>
      <c r="N8" s="19">
        <f t="shared" si="0"/>
        <v>44796.5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32" customFormat="1" ht="12" customHeight="1">
      <c r="A9" s="6"/>
      <c r="B9" s="15"/>
      <c r="C9" s="15">
        <v>85395</v>
      </c>
      <c r="D9" s="16" t="s">
        <v>7</v>
      </c>
      <c r="E9" s="15"/>
      <c r="F9" s="15"/>
      <c r="G9" s="20">
        <f t="shared" si="0"/>
        <v>37312</v>
      </c>
      <c r="H9" s="20">
        <f t="shared" si="0"/>
        <v>44796.5</v>
      </c>
      <c r="I9" s="20">
        <f t="shared" si="0"/>
        <v>44796.5</v>
      </c>
      <c r="J9" s="20">
        <f t="shared" si="0"/>
        <v>44796.5</v>
      </c>
      <c r="K9" s="20">
        <f>SUM(K10)</f>
        <v>44796.5</v>
      </c>
      <c r="L9" s="20">
        <f t="shared" si="0"/>
        <v>44796.5</v>
      </c>
      <c r="M9" s="20">
        <f>SUM(M10)</f>
        <v>44796.5</v>
      </c>
      <c r="N9" s="20">
        <f t="shared" si="0"/>
        <v>44796.5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s="32" customFormat="1" ht="12" customHeight="1">
      <c r="A10" s="22"/>
      <c r="B10" s="22"/>
      <c r="C10" s="22"/>
      <c r="D10" s="34" t="s">
        <v>12</v>
      </c>
      <c r="E10" s="22"/>
      <c r="F10" s="22"/>
      <c r="G10" s="22">
        <f aca="true" t="shared" si="1" ref="G10:N10">SUM(G11:G11)</f>
        <v>37312</v>
      </c>
      <c r="H10" s="22">
        <f t="shared" si="1"/>
        <v>44796.5</v>
      </c>
      <c r="I10" s="22">
        <f t="shared" si="1"/>
        <v>44796.5</v>
      </c>
      <c r="J10" s="22">
        <f t="shared" si="1"/>
        <v>44796.5</v>
      </c>
      <c r="K10" s="22">
        <f>SUM(K11)</f>
        <v>44796.5</v>
      </c>
      <c r="L10" s="22">
        <f t="shared" si="1"/>
        <v>44796.5</v>
      </c>
      <c r="M10" s="22">
        <f>SUM(M11)</f>
        <v>44796.5</v>
      </c>
      <c r="N10" s="22">
        <f t="shared" si="1"/>
        <v>44796.5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s="32" customFormat="1" ht="64.5" customHeight="1">
      <c r="A11" s="17"/>
      <c r="B11" s="17"/>
      <c r="C11" s="17"/>
      <c r="D11" s="12" t="s">
        <v>21</v>
      </c>
      <c r="E11" s="33" t="s">
        <v>19</v>
      </c>
      <c r="F11" s="33" t="s">
        <v>14</v>
      </c>
      <c r="G11" s="23">
        <v>37312</v>
      </c>
      <c r="H11" s="23">
        <v>44796.5</v>
      </c>
      <c r="I11" s="23">
        <v>44796.5</v>
      </c>
      <c r="J11" s="23">
        <v>44796.5</v>
      </c>
      <c r="K11" s="23">
        <v>44796.5</v>
      </c>
      <c r="L11" s="23">
        <v>44796.5</v>
      </c>
      <c r="M11" s="23">
        <v>44796.5</v>
      </c>
      <c r="N11" s="23">
        <v>44796.5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s="29" customFormat="1" ht="24">
      <c r="A12" s="5" t="s">
        <v>6</v>
      </c>
      <c r="B12" s="13">
        <v>900</v>
      </c>
      <c r="C12" s="13"/>
      <c r="D12" s="14" t="s">
        <v>11</v>
      </c>
      <c r="E12" s="13"/>
      <c r="F12" s="13"/>
      <c r="G12" s="19">
        <f aca="true" t="shared" si="2" ref="G12:N12">SUM(G13)</f>
        <v>8945923.04</v>
      </c>
      <c r="H12" s="19">
        <f t="shared" si="2"/>
        <v>8945923.04</v>
      </c>
      <c r="I12" s="19">
        <f t="shared" si="2"/>
        <v>8980923.04</v>
      </c>
      <c r="J12" s="19">
        <f t="shared" si="2"/>
        <v>8980923.04</v>
      </c>
      <c r="K12" s="19">
        <f t="shared" si="2"/>
        <v>8980923.04</v>
      </c>
      <c r="L12" s="19">
        <f t="shared" si="2"/>
        <v>8980923.04</v>
      </c>
      <c r="M12" s="19">
        <f t="shared" si="2"/>
        <v>8980923.04</v>
      </c>
      <c r="N12" s="19">
        <f t="shared" si="2"/>
        <v>584851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</row>
    <row r="13" spans="1:245" s="36" customFormat="1" ht="12" customHeight="1">
      <c r="A13" s="6"/>
      <c r="B13" s="15"/>
      <c r="C13" s="15">
        <v>90095</v>
      </c>
      <c r="D13" s="16" t="s">
        <v>7</v>
      </c>
      <c r="E13" s="15"/>
      <c r="F13" s="15"/>
      <c r="G13" s="20">
        <f aca="true" t="shared" si="3" ref="G13:N13">SUM(G14)</f>
        <v>8945923.04</v>
      </c>
      <c r="H13" s="20">
        <f t="shared" si="3"/>
        <v>8945923.04</v>
      </c>
      <c r="I13" s="20">
        <f t="shared" si="3"/>
        <v>8980923.04</v>
      </c>
      <c r="J13" s="20">
        <f t="shared" si="3"/>
        <v>8980923.04</v>
      </c>
      <c r="K13" s="20">
        <f t="shared" si="3"/>
        <v>8980923.04</v>
      </c>
      <c r="L13" s="20">
        <f t="shared" si="3"/>
        <v>8980923.04</v>
      </c>
      <c r="M13" s="20">
        <f t="shared" si="3"/>
        <v>8980923.04</v>
      </c>
      <c r="N13" s="20">
        <f t="shared" si="3"/>
        <v>584851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s="38" customFormat="1" ht="12" customHeight="1">
      <c r="A14" s="7"/>
      <c r="B14" s="8"/>
      <c r="C14" s="9"/>
      <c r="D14" s="10" t="s">
        <v>10</v>
      </c>
      <c r="E14" s="8"/>
      <c r="F14" s="8"/>
      <c r="G14" s="21">
        <f>SUM(G15:G16)</f>
        <v>8945923.04</v>
      </c>
      <c r="H14" s="21">
        <f aca="true" t="shared" si="4" ref="H14:N14">SUM(H15:H16)</f>
        <v>8945923.04</v>
      </c>
      <c r="I14" s="21">
        <f t="shared" si="4"/>
        <v>8980923.04</v>
      </c>
      <c r="J14" s="21">
        <f t="shared" si="4"/>
        <v>8980923.04</v>
      </c>
      <c r="K14" s="21">
        <f t="shared" si="4"/>
        <v>8980923.04</v>
      </c>
      <c r="L14" s="21">
        <f t="shared" si="4"/>
        <v>8980923.04</v>
      </c>
      <c r="M14" s="21">
        <f t="shared" si="4"/>
        <v>8980923.04</v>
      </c>
      <c r="N14" s="21">
        <f t="shared" si="4"/>
        <v>584851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</row>
    <row r="15" spans="1:213" s="39" customFormat="1" ht="46.5" customHeight="1">
      <c r="A15" s="17"/>
      <c r="B15" s="17"/>
      <c r="C15" s="17"/>
      <c r="D15" s="12" t="s">
        <v>13</v>
      </c>
      <c r="E15" s="33" t="s">
        <v>15</v>
      </c>
      <c r="F15" s="33" t="s">
        <v>16</v>
      </c>
      <c r="G15" s="23">
        <v>549851</v>
      </c>
      <c r="H15" s="23">
        <v>549851</v>
      </c>
      <c r="I15" s="23">
        <v>584851</v>
      </c>
      <c r="J15" s="18">
        <v>584851</v>
      </c>
      <c r="K15" s="18">
        <v>584851</v>
      </c>
      <c r="L15" s="18">
        <v>584851</v>
      </c>
      <c r="M15" s="18">
        <v>584851</v>
      </c>
      <c r="N15" s="23">
        <v>584851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</row>
    <row r="16" spans="1:213" s="39" customFormat="1" ht="46.5" customHeight="1">
      <c r="A16" s="17"/>
      <c r="B16" s="17"/>
      <c r="C16" s="17"/>
      <c r="D16" s="12" t="s">
        <v>24</v>
      </c>
      <c r="E16" s="33" t="s">
        <v>17</v>
      </c>
      <c r="F16" s="33" t="s">
        <v>14</v>
      </c>
      <c r="G16" s="23">
        <v>8396072.04</v>
      </c>
      <c r="H16" s="23">
        <v>8396072.04</v>
      </c>
      <c r="I16" s="23">
        <v>8396072.04</v>
      </c>
      <c r="J16" s="18">
        <v>8396072.04</v>
      </c>
      <c r="K16" s="18">
        <v>8396072.04</v>
      </c>
      <c r="L16" s="18">
        <v>8396072.04</v>
      </c>
      <c r="M16" s="18">
        <v>8396072.04</v>
      </c>
      <c r="N16" s="23">
        <v>0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</row>
    <row r="17" spans="1:213" s="39" customFormat="1" ht="27.75" customHeight="1">
      <c r="A17" s="51" t="s">
        <v>8</v>
      </c>
      <c r="B17" s="13">
        <v>921</v>
      </c>
      <c r="C17" s="13"/>
      <c r="D17" s="14" t="s">
        <v>9</v>
      </c>
      <c r="E17" s="13"/>
      <c r="F17" s="13"/>
      <c r="G17" s="26">
        <f>SUM(G18,G21)</f>
        <v>1232052</v>
      </c>
      <c r="H17" s="26">
        <f aca="true" t="shared" si="5" ref="H17:N17">SUM(H18,H21)</f>
        <v>1232052</v>
      </c>
      <c r="I17" s="26">
        <f t="shared" si="5"/>
        <v>1232052</v>
      </c>
      <c r="J17" s="26">
        <f t="shared" si="5"/>
        <v>1232052</v>
      </c>
      <c r="K17" s="26">
        <f t="shared" si="5"/>
        <v>1241162</v>
      </c>
      <c r="L17" s="26">
        <f t="shared" si="5"/>
        <v>1245467</v>
      </c>
      <c r="M17" s="26">
        <f t="shared" si="5"/>
        <v>1251251</v>
      </c>
      <c r="N17" s="26">
        <f t="shared" si="5"/>
        <v>1251251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</row>
    <row r="18" spans="1:213" s="44" customFormat="1" ht="12" customHeight="1">
      <c r="A18" s="6"/>
      <c r="B18" s="15"/>
      <c r="C18" s="15">
        <v>92120</v>
      </c>
      <c r="D18" s="16" t="s">
        <v>27</v>
      </c>
      <c r="E18" s="15"/>
      <c r="F18" s="15"/>
      <c r="G18" s="42">
        <f>SUM(G19)</f>
        <v>0</v>
      </c>
      <c r="H18" s="42">
        <f aca="true" t="shared" si="6" ref="H18:N19">SUM(H19)</f>
        <v>0</v>
      </c>
      <c r="I18" s="42">
        <f t="shared" si="6"/>
        <v>0</v>
      </c>
      <c r="J18" s="42">
        <f t="shared" si="6"/>
        <v>8610</v>
      </c>
      <c r="K18" s="42">
        <f t="shared" si="6"/>
        <v>9110</v>
      </c>
      <c r="L18" s="42">
        <f t="shared" si="6"/>
        <v>13415</v>
      </c>
      <c r="M18" s="42">
        <f t="shared" si="6"/>
        <v>19199</v>
      </c>
      <c r="N18" s="42">
        <f t="shared" si="6"/>
        <v>19199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</row>
    <row r="19" spans="1:213" s="39" customFormat="1" ht="12" customHeight="1">
      <c r="A19" s="7"/>
      <c r="B19" s="8"/>
      <c r="C19" s="8"/>
      <c r="D19" s="41" t="s">
        <v>10</v>
      </c>
      <c r="E19" s="8"/>
      <c r="F19" s="8"/>
      <c r="G19" s="21">
        <f>SUM(G20)</f>
        <v>0</v>
      </c>
      <c r="H19" s="21">
        <f t="shared" si="6"/>
        <v>0</v>
      </c>
      <c r="I19" s="21">
        <f t="shared" si="6"/>
        <v>0</v>
      </c>
      <c r="J19" s="21">
        <f t="shared" si="6"/>
        <v>8610</v>
      </c>
      <c r="K19" s="21">
        <f t="shared" si="6"/>
        <v>9110</v>
      </c>
      <c r="L19" s="21">
        <f t="shared" si="6"/>
        <v>13415</v>
      </c>
      <c r="M19" s="21">
        <f t="shared" si="6"/>
        <v>19199</v>
      </c>
      <c r="N19" s="21">
        <f t="shared" si="6"/>
        <v>19199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</row>
    <row r="20" spans="1:213" s="39" customFormat="1" ht="48">
      <c r="A20" s="11"/>
      <c r="B20" s="33"/>
      <c r="C20" s="33"/>
      <c r="D20" s="40" t="s">
        <v>25</v>
      </c>
      <c r="E20" s="33" t="s">
        <v>28</v>
      </c>
      <c r="F20" s="33" t="s">
        <v>14</v>
      </c>
      <c r="G20" s="18">
        <v>0</v>
      </c>
      <c r="H20" s="18">
        <v>0</v>
      </c>
      <c r="I20" s="18">
        <v>0</v>
      </c>
      <c r="J20" s="18">
        <v>8610</v>
      </c>
      <c r="K20" s="18">
        <v>9110</v>
      </c>
      <c r="L20" s="18">
        <v>13415</v>
      </c>
      <c r="M20" s="18">
        <v>19199</v>
      </c>
      <c r="N20" s="18">
        <v>19199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</row>
    <row r="21" spans="1:213" s="39" customFormat="1" ht="12" customHeight="1">
      <c r="A21" s="6"/>
      <c r="B21" s="15"/>
      <c r="C21" s="15">
        <v>92195</v>
      </c>
      <c r="D21" s="16" t="s">
        <v>7</v>
      </c>
      <c r="E21" s="15"/>
      <c r="F21" s="15"/>
      <c r="G21" s="20">
        <f aca="true" t="shared" si="7" ref="G21:N21">SUM(G22)</f>
        <v>1232052</v>
      </c>
      <c r="H21" s="20">
        <f t="shared" si="7"/>
        <v>1232052</v>
      </c>
      <c r="I21" s="20">
        <f t="shared" si="7"/>
        <v>1232052</v>
      </c>
      <c r="J21" s="20">
        <f t="shared" si="7"/>
        <v>1223442</v>
      </c>
      <c r="K21" s="20">
        <f t="shared" si="7"/>
        <v>1232052</v>
      </c>
      <c r="L21" s="20">
        <f t="shared" si="7"/>
        <v>1232052</v>
      </c>
      <c r="M21" s="20">
        <f t="shared" si="7"/>
        <v>1232052</v>
      </c>
      <c r="N21" s="20">
        <f t="shared" si="7"/>
        <v>1232052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</row>
    <row r="22" spans="1:213" s="39" customFormat="1" ht="12" customHeight="1">
      <c r="A22" s="7"/>
      <c r="B22" s="8"/>
      <c r="C22" s="9"/>
      <c r="D22" s="10" t="s">
        <v>10</v>
      </c>
      <c r="E22" s="8"/>
      <c r="F22" s="8"/>
      <c r="G22" s="21">
        <f aca="true" t="shared" si="8" ref="G22:N22">SUM(G23:G23)</f>
        <v>1232052</v>
      </c>
      <c r="H22" s="21">
        <f t="shared" si="8"/>
        <v>1232052</v>
      </c>
      <c r="I22" s="21">
        <f t="shared" si="8"/>
        <v>1232052</v>
      </c>
      <c r="J22" s="21">
        <f t="shared" si="8"/>
        <v>1223442</v>
      </c>
      <c r="K22" s="21">
        <f t="shared" si="8"/>
        <v>1232052</v>
      </c>
      <c r="L22" s="21">
        <f t="shared" si="8"/>
        <v>1232052</v>
      </c>
      <c r="M22" s="21">
        <f t="shared" si="8"/>
        <v>1232052</v>
      </c>
      <c r="N22" s="21">
        <f t="shared" si="8"/>
        <v>1232052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</row>
    <row r="23" spans="1:213" s="39" customFormat="1" ht="63" customHeight="1">
      <c r="A23" s="17"/>
      <c r="B23" s="17"/>
      <c r="C23" s="17"/>
      <c r="D23" s="12" t="s">
        <v>22</v>
      </c>
      <c r="E23" s="33" t="s">
        <v>17</v>
      </c>
      <c r="F23" s="33" t="s">
        <v>14</v>
      </c>
      <c r="G23" s="18">
        <v>1232052</v>
      </c>
      <c r="H23" s="18">
        <v>1232052</v>
      </c>
      <c r="I23" s="18">
        <v>1232052</v>
      </c>
      <c r="J23" s="18">
        <v>1223442</v>
      </c>
      <c r="K23" s="18">
        <v>1232052</v>
      </c>
      <c r="L23" s="18">
        <v>1232052</v>
      </c>
      <c r="M23" s="18">
        <v>1232052</v>
      </c>
      <c r="N23" s="18">
        <v>1232052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</row>
    <row r="24" spans="1:245" s="29" customFormat="1" ht="16.5" customHeight="1">
      <c r="A24" s="13"/>
      <c r="B24" s="13"/>
      <c r="C24" s="13"/>
      <c r="D24" s="14" t="s">
        <v>5</v>
      </c>
      <c r="E24" s="13"/>
      <c r="F24" s="13"/>
      <c r="G24" s="19">
        <f>SUM(G8,G12,G17)</f>
        <v>10215287.04</v>
      </c>
      <c r="H24" s="19">
        <f aca="true" t="shared" si="9" ref="H24:N24">SUM(H8,H12,H17)</f>
        <v>10222771.54</v>
      </c>
      <c r="I24" s="19">
        <f t="shared" si="9"/>
        <v>10257771.54</v>
      </c>
      <c r="J24" s="19">
        <f t="shared" si="9"/>
        <v>10257771.54</v>
      </c>
      <c r="K24" s="19">
        <f t="shared" si="9"/>
        <v>10266881.54</v>
      </c>
      <c r="L24" s="19">
        <f t="shared" si="9"/>
        <v>10271186.54</v>
      </c>
      <c r="M24" s="19">
        <f t="shared" si="9"/>
        <v>10276970.54</v>
      </c>
      <c r="N24" s="19">
        <f t="shared" si="9"/>
        <v>1880898.5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</row>
  </sheetData>
  <sheetProtection/>
  <mergeCells count="4">
    <mergeCell ref="E3:F3"/>
    <mergeCell ref="A4:N4"/>
    <mergeCell ref="D1:N1"/>
    <mergeCell ref="A2:N2"/>
  </mergeCells>
  <printOptions horizontalCentered="1"/>
  <pageMargins left="0.984251968503937" right="0.984251968503937" top="0.984251968503937" bottom="0.984251968503937" header="0" footer="0.11811023622047245"/>
  <pageSetup fitToHeight="0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ansz</cp:lastModifiedBy>
  <cp:lastPrinted>2020-03-19T15:00:01Z</cp:lastPrinted>
  <dcterms:created xsi:type="dcterms:W3CDTF">2005-03-22T10:39:48Z</dcterms:created>
  <dcterms:modified xsi:type="dcterms:W3CDTF">2020-03-26T14:30:46Z</dcterms:modified>
  <cp:category/>
  <cp:version/>
  <cp:contentType/>
  <cp:contentStatus/>
  <cp:revision>7</cp:revision>
</cp:coreProperties>
</file>