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8670" tabRatio="630" activeTab="0"/>
  </bookViews>
  <sheets>
    <sheet name="WPF Tabela_1" sheetId="1" r:id="rId1"/>
  </sheets>
  <definedNames>
    <definedName name="_xlnm.Print_Area" localSheetId="0">'WPF Tabela_1'!$A$1:$F$52</definedName>
  </definedNames>
  <calcPr fullCalcOnLoad="1"/>
</workbook>
</file>

<file path=xl/sharedStrings.xml><?xml version="1.0" encoding="utf-8"?>
<sst xmlns="http://schemas.openxmlformats.org/spreadsheetml/2006/main" count="79" uniqueCount="62">
  <si>
    <t>Lp.</t>
  </si>
  <si>
    <t>Wyszczególnienie</t>
  </si>
  <si>
    <t>I.</t>
  </si>
  <si>
    <t>Przepływy bieżące</t>
  </si>
  <si>
    <t>1.</t>
  </si>
  <si>
    <t>2.</t>
  </si>
  <si>
    <t>Dochody bieżące</t>
  </si>
  <si>
    <t>Wydatki bieżące</t>
  </si>
  <si>
    <t>wynagrodzenia i składki od nich naliczane</t>
  </si>
  <si>
    <t>wydatki związane z funkcjonowaniem organów JST</t>
  </si>
  <si>
    <t>obsługa długu</t>
  </si>
  <si>
    <t>gwarancje i poręczenia</t>
  </si>
  <si>
    <t xml:space="preserve">wydatki na przedsięwzięcia, o których mowa w art. 226 ust. 4 </t>
  </si>
  <si>
    <t>3.</t>
  </si>
  <si>
    <t>w tym:</t>
  </si>
  <si>
    <t>II.</t>
  </si>
  <si>
    <t>Przepływy majątkowe</t>
  </si>
  <si>
    <t>Dochody majątkowe</t>
  </si>
  <si>
    <t>Wydatki majątkowe</t>
  </si>
  <si>
    <t>Wynik na przepływach majątkowych</t>
  </si>
  <si>
    <t>Wynik na przepływach bieżących</t>
  </si>
  <si>
    <t>III.</t>
  </si>
  <si>
    <t>Dochody (I.1. + II.1.)</t>
  </si>
  <si>
    <t>Wydatki (I.2. + II.2.)</t>
  </si>
  <si>
    <t>Wynik budżetu - nadwyżka/deficyt</t>
  </si>
  <si>
    <t>IV.</t>
  </si>
  <si>
    <t>Przeznaczenie nadwyżki</t>
  </si>
  <si>
    <t>Regulowanie zobowiązań</t>
  </si>
  <si>
    <t>spłata zaciągniętych pożyczek</t>
  </si>
  <si>
    <t>spłata zaciągniętych kredytów</t>
  </si>
  <si>
    <t>wykup wyemitowanych obligacji</t>
  </si>
  <si>
    <t>Inne</t>
  </si>
  <si>
    <t>pożyczki do udzielenia</t>
  </si>
  <si>
    <t>inne</t>
  </si>
  <si>
    <t>V.</t>
  </si>
  <si>
    <t>Finansowanie deficytu</t>
  </si>
  <si>
    <t>Przychody zwrotne</t>
  </si>
  <si>
    <t>pożyczki</t>
  </si>
  <si>
    <t>kredyty</t>
  </si>
  <si>
    <t>emisja obligacji</t>
  </si>
  <si>
    <t>Przychody bezzwrotne</t>
  </si>
  <si>
    <t>prywatyzacja majątku</t>
  </si>
  <si>
    <t>spłata udzielonych pożyczek</t>
  </si>
  <si>
    <t>nadwyżka budżetowa z lat poprzednich</t>
  </si>
  <si>
    <t>wolne środki</t>
  </si>
  <si>
    <t xml:space="preserve">Wykonanie </t>
  </si>
  <si>
    <t>ze sprzedaży majątku</t>
  </si>
  <si>
    <t>% Wykonania</t>
  </si>
  <si>
    <t>%</t>
  </si>
  <si>
    <t>TAK</t>
  </si>
  <si>
    <t>INFORMACJA O RELACJI KSZTAŁTOWANIA SIĘ DŁUGU, O KTÓREJ MOWA W ART. 243 USTAWY O FINANSACH PUBLICZNYCH</t>
  </si>
  <si>
    <t xml:space="preserve">Kwota długu  w zł </t>
  </si>
  <si>
    <t xml:space="preserve">Wskaźnik planowanej łącznej kwoty spłaty zobowiązań, o której mowa w art. 243 ust. 1 ustawy, do dochodów </t>
  </si>
  <si>
    <t>Informacja o spełnieniu wskaźnika spłaty zobowiązań określonego w art. 243 ustawy</t>
  </si>
  <si>
    <t>Dopuszczalny wskaźnik spłaty zobowiązań określony w art. 243 ustawy</t>
  </si>
  <si>
    <t>WYKONANIE WIELOLETNIEJ PROGNOZY FINANSOWEJ ZA I PÓŁROCZE 2018 R.</t>
  </si>
  <si>
    <t>Załącznik Nr 8 do Zarządzenia Nr B.0050.246.2018 Burmistrza Miasta Kuźnia Raciborska</t>
  </si>
  <si>
    <t>z dnia 28 sierpnia 2018 r.</t>
  </si>
  <si>
    <t>Stan na dzień 30.06.2018 r.</t>
  </si>
  <si>
    <t>Plan na 2018</t>
  </si>
  <si>
    <t>2018 rok</t>
  </si>
  <si>
    <t>stan na dzień 30.06.2018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</si>
</sst>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_ ;[Red]\-#,##0.00\ "/>
    <numFmt numFmtId="166" formatCode="#,##0_ ;[Red]\-#,##0\ "/>
    <numFmt numFmtId="167" formatCode="0.0%"/>
  </numFmts>
  <fonts count="31">
    <font>
      <sz val="11"/>
      <color indexed="63"/>
      <name val="Czcionka tekstu podstawowego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 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name val="Czcionka tekstu podstawowego"/>
      <family val="2"/>
    </font>
    <font>
      <sz val="11"/>
      <name val="Arial CE"/>
      <family val="0"/>
    </font>
    <font>
      <sz val="11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3"/>
      <name val="Czcionka tekstu podstawowego"/>
      <family val="2"/>
    </font>
    <font>
      <b/>
      <sz val="13"/>
      <color indexed="63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3"/>
      <name val="Book Antiqua"/>
      <family val="2"/>
    </font>
    <font>
      <sz val="11"/>
      <color indexed="20"/>
      <name val="Czcionka tekstu podstawowego"/>
      <family val="2"/>
    </font>
    <font>
      <b/>
      <strike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7"/>
      </bottom>
    </border>
    <border>
      <left>
        <color indexed="63"/>
      </left>
      <right>
        <color indexed="63"/>
      </right>
      <top>
        <color indexed="63"/>
      </top>
      <bottom style="medium">
        <color indexed="47"/>
      </bottom>
    </border>
    <border>
      <left>
        <color indexed="63"/>
      </left>
      <right>
        <color indexed="63"/>
      </right>
      <top style="thin">
        <color indexed="52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10" borderId="0" applyNumberFormat="0" applyBorder="0" applyAlignment="0" applyProtection="0"/>
    <xf numFmtId="0" fontId="17" fillId="5" borderId="1" applyNumberFormat="0" applyAlignment="0" applyProtection="0"/>
    <xf numFmtId="0" fontId="18" fillId="3" borderId="2" applyNumberFormat="0" applyAlignment="0" applyProtection="0"/>
    <xf numFmtId="0" fontId="19" fillId="1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8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3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15" borderId="10" xfId="0" applyFont="1" applyFill="1" applyBorder="1" applyAlignment="1">
      <alignment vertical="center"/>
    </xf>
    <xf numFmtId="166" fontId="7" fillId="15" borderId="11" xfId="0" applyNumberFormat="1" applyFont="1" applyFill="1" applyBorder="1" applyAlignment="1">
      <alignment horizontal="right" vertical="center"/>
    </xf>
    <xf numFmtId="166" fontId="7" fillId="15" borderId="12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165" fontId="8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9" fontId="7" fillId="15" borderId="10" xfId="0" applyNumberFormat="1" applyFont="1" applyFill="1" applyBorder="1" applyAlignment="1">
      <alignment vertical="center"/>
    </xf>
    <xf numFmtId="165" fontId="7" fillId="15" borderId="10" xfId="0" applyNumberFormat="1" applyFont="1" applyFill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 vertical="center"/>
    </xf>
    <xf numFmtId="9" fontId="13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14" fillId="8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0" fontId="15" fillId="8" borderId="0" xfId="0" applyNumberFormat="1" applyFont="1" applyFill="1" applyAlignment="1">
      <alignment horizontal="center" vertical="center"/>
    </xf>
    <xf numFmtId="0" fontId="14" fillId="8" borderId="10" xfId="0" applyNumberFormat="1" applyFont="1" applyFill="1" applyBorder="1" applyAlignment="1">
      <alignment horizontal="center" vertical="center"/>
    </xf>
    <xf numFmtId="0" fontId="14" fillId="16" borderId="10" xfId="0" applyNumberFormat="1" applyFont="1" applyFill="1" applyBorder="1" applyAlignment="1">
      <alignment horizontal="center" vertical="center" wrapText="1"/>
    </xf>
    <xf numFmtId="166" fontId="14" fillId="16" borderId="10" xfId="0" applyNumberFormat="1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65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8" fillId="0" borderId="10" xfId="0" applyNumberFormat="1" applyFont="1" applyBorder="1" applyAlignment="1">
      <alignment horizontal="right" vertical="center" wrapText="1"/>
    </xf>
    <xf numFmtId="0" fontId="8" fillId="0" borderId="15" xfId="0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166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166" fontId="14" fillId="16" borderId="10" xfId="0" applyNumberFormat="1" applyFont="1" applyFill="1" applyBorder="1" applyAlignment="1">
      <alignment horizontal="center"/>
    </xf>
    <xf numFmtId="0" fontId="30" fillId="16" borderId="10" xfId="0" applyFont="1" applyFill="1" applyBorder="1" applyAlignment="1">
      <alignment horizontal="center"/>
    </xf>
    <xf numFmtId="10" fontId="13" fillId="0" borderId="10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65" fontId="8" fillId="0" borderId="10" xfId="0" applyNumberFormat="1" applyFont="1" applyFill="1" applyBorder="1" applyAlignment="1">
      <alignment horizontal="right" vertical="center" wrapText="1"/>
    </xf>
    <xf numFmtId="9" fontId="13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7" fillId="0" borderId="10" xfId="0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center"/>
    </xf>
    <xf numFmtId="9" fontId="7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15" borderId="10" xfId="0" applyFont="1" applyFill="1" applyBorder="1" applyAlignment="1">
      <alignment vertical="center"/>
    </xf>
    <xf numFmtId="165" fontId="7" fillId="15" borderId="11" xfId="0" applyNumberFormat="1" applyFont="1" applyFill="1" applyBorder="1" applyAlignment="1">
      <alignment horizontal="right" vertical="center"/>
    </xf>
    <xf numFmtId="165" fontId="7" fillId="15" borderId="12" xfId="0" applyNumberFormat="1" applyFont="1" applyFill="1" applyBorder="1" applyAlignment="1">
      <alignment horizontal="right" vertical="center"/>
    </xf>
    <xf numFmtId="9" fontId="7" fillId="15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horizontal="right" vertical="center"/>
    </xf>
    <xf numFmtId="165" fontId="7" fillId="0" borderId="10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5" fontId="8" fillId="0" borderId="10" xfId="0" applyNumberFormat="1" applyFont="1" applyBorder="1" applyAlignment="1">
      <alignment horizontal="right" vertical="center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7" fillId="15" borderId="10" xfId="0" applyFont="1" applyFill="1" applyBorder="1" applyAlignment="1">
      <alignment horizontal="left" vertical="center"/>
    </xf>
    <xf numFmtId="166" fontId="5" fillId="0" borderId="0" xfId="0" applyNumberFormat="1" applyFont="1" applyAlignment="1">
      <alignment horizontal="right"/>
    </xf>
    <xf numFmtId="0" fontId="14" fillId="16" borderId="1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16" borderId="1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14" fillId="8" borderId="1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15" borderId="11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 textRotation="90"/>
    </xf>
    <xf numFmtId="0" fontId="7" fillId="15" borderId="11" xfId="0" applyFont="1" applyFill="1" applyBorder="1" applyAlignment="1">
      <alignment horizontal="left" vertical="center"/>
    </xf>
    <xf numFmtId="0" fontId="7" fillId="15" borderId="12" xfId="0" applyFont="1" applyFill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8" fillId="0" borderId="14" xfId="0" applyFont="1" applyBorder="1" applyAlignment="1">
      <alignment horizontal="center" vertic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CM">
      <a:dk1>
        <a:srgbClr val="383431"/>
      </a:dk1>
      <a:lt1>
        <a:sysClr val="window" lastClr="FFFFFF"/>
      </a:lt1>
      <a:dk2>
        <a:srgbClr val="383431"/>
      </a:dk2>
      <a:lt2>
        <a:srgbClr val="DEDEDD"/>
      </a:lt2>
      <a:accent1>
        <a:srgbClr val="EF9B11"/>
      </a:accent1>
      <a:accent2>
        <a:srgbClr val="FACF00"/>
      </a:accent2>
      <a:accent3>
        <a:srgbClr val="383431"/>
      </a:accent3>
      <a:accent4>
        <a:srgbClr val="605D5C"/>
      </a:accent4>
      <a:accent5>
        <a:srgbClr val="DEDEDD"/>
      </a:accent5>
      <a:accent6>
        <a:srgbClr val="FACF00"/>
      </a:accent6>
      <a:hlink>
        <a:srgbClr val="EF9B11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52"/>
  <sheetViews>
    <sheetView tabSelected="1" workbookViewId="0" topLeftCell="A1">
      <pane ySplit="2" topLeftCell="BM3" activePane="bottomLeft" state="frozen"/>
      <selection pane="topLeft" activeCell="A1" sqref="A1"/>
      <selection pane="bottomLeft" activeCell="E40" sqref="E40"/>
    </sheetView>
  </sheetViews>
  <sheetFormatPr defaultColWidth="8.796875" defaultRowHeight="14.25"/>
  <cols>
    <col min="1" max="1" width="3.19921875" style="7" customWidth="1"/>
    <col min="2" max="2" width="5.3984375" style="7" customWidth="1"/>
    <col min="3" max="3" width="31.8984375" style="7" customWidth="1"/>
    <col min="4" max="4" width="22.09765625" style="80" customWidth="1"/>
    <col min="5" max="5" width="19.69921875" style="80" customWidth="1"/>
    <col min="6" max="16384" width="9" style="7" customWidth="1"/>
  </cols>
  <sheetData>
    <row r="1" spans="1:6" ht="16.5" customHeight="1">
      <c r="A1" s="89" t="s">
        <v>56</v>
      </c>
      <c r="B1" s="89"/>
      <c r="C1" s="89"/>
      <c r="D1" s="89"/>
      <c r="E1" s="89"/>
      <c r="F1" s="90"/>
    </row>
    <row r="2" spans="1:6" s="8" customFormat="1" ht="16.5" customHeight="1">
      <c r="A2" s="91" t="s">
        <v>57</v>
      </c>
      <c r="B2" s="91"/>
      <c r="C2" s="91"/>
      <c r="D2" s="91"/>
      <c r="E2" s="91"/>
      <c r="F2" s="90"/>
    </row>
    <row r="3" spans="1:6" s="6" customFormat="1" ht="16.5" customHeight="1">
      <c r="A3" s="23"/>
      <c r="B3" s="23"/>
      <c r="C3" s="23"/>
      <c r="D3" s="23"/>
      <c r="E3" s="23"/>
      <c r="F3" s="24"/>
    </row>
    <row r="4" spans="1:6" s="6" customFormat="1" ht="16.5" customHeight="1">
      <c r="A4" s="25"/>
      <c r="B4" s="25"/>
      <c r="C4" s="25"/>
      <c r="D4" s="25"/>
      <c r="E4" s="25"/>
      <c r="F4" s="24"/>
    </row>
    <row r="5" spans="1:6" s="6" customFormat="1" ht="39" customHeight="1">
      <c r="A5" s="88" t="s">
        <v>55</v>
      </c>
      <c r="B5" s="88"/>
      <c r="C5" s="88"/>
      <c r="D5" s="88"/>
      <c r="E5" s="88"/>
      <c r="F5" s="88"/>
    </row>
    <row r="6" spans="1:10" s="32" customFormat="1" ht="28.5" customHeight="1">
      <c r="A6" s="33" t="s">
        <v>0</v>
      </c>
      <c r="B6" s="94" t="s">
        <v>1</v>
      </c>
      <c r="C6" s="94"/>
      <c r="D6" s="33" t="s">
        <v>59</v>
      </c>
      <c r="E6" s="30" t="s">
        <v>45</v>
      </c>
      <c r="F6" s="30" t="s">
        <v>47</v>
      </c>
      <c r="G6" s="31"/>
      <c r="H6" s="31"/>
      <c r="I6" s="31"/>
      <c r="J6" s="31"/>
    </row>
    <row r="7" spans="1:10" s="2" customFormat="1" ht="16.5" customHeight="1">
      <c r="A7" s="9" t="s">
        <v>2</v>
      </c>
      <c r="B7" s="97" t="s">
        <v>3</v>
      </c>
      <c r="C7" s="98"/>
      <c r="D7" s="10"/>
      <c r="E7" s="11"/>
      <c r="F7" s="9"/>
      <c r="G7" s="1"/>
      <c r="H7" s="1"/>
      <c r="I7" s="1"/>
      <c r="J7" s="1"/>
    </row>
    <row r="8" spans="1:10" s="3" customFormat="1" ht="15.75" customHeight="1">
      <c r="A8" s="12" t="s">
        <v>4</v>
      </c>
      <c r="B8" s="99" t="s">
        <v>6</v>
      </c>
      <c r="C8" s="99"/>
      <c r="D8" s="13">
        <v>40599482.46</v>
      </c>
      <c r="E8" s="14">
        <v>21119445.35</v>
      </c>
      <c r="F8" s="15">
        <f aca="true" t="shared" si="0" ref="F8:F14">E8/D8</f>
        <v>0.5201900140182231</v>
      </c>
      <c r="G8" s="1"/>
      <c r="H8" s="1"/>
      <c r="I8" s="1"/>
      <c r="J8" s="1"/>
    </row>
    <row r="9" spans="1:10" s="3" customFormat="1" ht="18.75" customHeight="1">
      <c r="A9" s="12" t="s">
        <v>5</v>
      </c>
      <c r="B9" s="99" t="s">
        <v>7</v>
      </c>
      <c r="C9" s="99"/>
      <c r="D9" s="13">
        <v>40747740.68</v>
      </c>
      <c r="E9" s="14">
        <v>18806671.29</v>
      </c>
      <c r="F9" s="15">
        <f t="shared" si="0"/>
        <v>0.4615389951971197</v>
      </c>
      <c r="G9" s="1"/>
      <c r="H9" s="1"/>
      <c r="I9" s="1"/>
      <c r="J9" s="1"/>
    </row>
    <row r="10" spans="1:10" s="5" customFormat="1" ht="12.75" customHeight="1">
      <c r="A10" s="42"/>
      <c r="B10" s="104" t="s">
        <v>14</v>
      </c>
      <c r="C10" s="16" t="s">
        <v>8</v>
      </c>
      <c r="D10" s="17">
        <v>14418813.72</v>
      </c>
      <c r="E10" s="18">
        <v>7213114.91</v>
      </c>
      <c r="F10" s="26">
        <f t="shared" si="0"/>
        <v>0.5002571674807655</v>
      </c>
      <c r="G10" s="4"/>
      <c r="H10" s="4"/>
      <c r="I10" s="4"/>
      <c r="J10" s="4"/>
    </row>
    <row r="11" spans="1:10" s="5" customFormat="1" ht="12.75" customHeight="1">
      <c r="A11" s="19"/>
      <c r="B11" s="104"/>
      <c r="C11" s="16" t="s">
        <v>9</v>
      </c>
      <c r="D11" s="17">
        <v>4172978.56</v>
      </c>
      <c r="E11" s="18">
        <v>1935985.34</v>
      </c>
      <c r="F11" s="26">
        <f t="shared" si="0"/>
        <v>0.4639336896089876</v>
      </c>
      <c r="G11" s="4"/>
      <c r="H11" s="4"/>
      <c r="I11" s="4"/>
      <c r="J11" s="4"/>
    </row>
    <row r="12" spans="1:10" s="5" customFormat="1" ht="12.75" customHeight="1">
      <c r="A12" s="19"/>
      <c r="B12" s="104"/>
      <c r="C12" s="16" t="s">
        <v>10</v>
      </c>
      <c r="D12" s="17">
        <v>73400</v>
      </c>
      <c r="E12" s="18">
        <v>26717.2</v>
      </c>
      <c r="F12" s="26">
        <f t="shared" si="0"/>
        <v>0.36399455040871936</v>
      </c>
      <c r="G12" s="4"/>
      <c r="H12" s="4"/>
      <c r="I12" s="4"/>
      <c r="J12" s="4"/>
    </row>
    <row r="13" spans="1:10" s="5" customFormat="1" ht="12.75" customHeight="1">
      <c r="A13" s="19"/>
      <c r="B13" s="104"/>
      <c r="C13" s="16" t="s">
        <v>11</v>
      </c>
      <c r="D13" s="17">
        <v>150000</v>
      </c>
      <c r="E13" s="18">
        <v>0</v>
      </c>
      <c r="F13" s="26">
        <f t="shared" si="0"/>
        <v>0</v>
      </c>
      <c r="G13" s="4"/>
      <c r="H13" s="4"/>
      <c r="I13" s="4"/>
      <c r="J13" s="4"/>
    </row>
    <row r="14" spans="1:10" s="58" customFormat="1" ht="27" customHeight="1">
      <c r="A14" s="53"/>
      <c r="B14" s="104"/>
      <c r="C14" s="54" t="s">
        <v>12</v>
      </c>
      <c r="D14" s="41">
        <v>23460</v>
      </c>
      <c r="E14" s="55">
        <v>1722</v>
      </c>
      <c r="F14" s="56">
        <f t="shared" si="0"/>
        <v>0.07340153452685422</v>
      </c>
      <c r="G14" s="57"/>
      <c r="H14" s="57"/>
      <c r="I14" s="57"/>
      <c r="J14" s="57"/>
    </row>
    <row r="15" spans="1:6" s="1" customFormat="1" ht="20.25" customHeight="1">
      <c r="A15" s="59" t="s">
        <v>13</v>
      </c>
      <c r="B15" s="102" t="s">
        <v>20</v>
      </c>
      <c r="C15" s="103"/>
      <c r="D15" s="60">
        <f>D8-D9</f>
        <v>-148258.2199999988</v>
      </c>
      <c r="E15" s="60">
        <f>E8-E9</f>
        <v>2312774.0600000024</v>
      </c>
      <c r="F15" s="61"/>
    </row>
    <row r="16" spans="1:10" s="2" customFormat="1" ht="16.5" customHeight="1">
      <c r="A16" s="79" t="s">
        <v>15</v>
      </c>
      <c r="B16" s="100" t="s">
        <v>16</v>
      </c>
      <c r="C16" s="101"/>
      <c r="D16" s="65"/>
      <c r="E16" s="66"/>
      <c r="F16" s="67"/>
      <c r="G16" s="1"/>
      <c r="H16" s="1"/>
      <c r="I16" s="1"/>
      <c r="J16" s="1"/>
    </row>
    <row r="17" spans="1:10" s="3" customFormat="1" ht="16.5" customHeight="1">
      <c r="A17" s="12" t="s">
        <v>4</v>
      </c>
      <c r="B17" s="95" t="s">
        <v>17</v>
      </c>
      <c r="C17" s="96"/>
      <c r="D17" s="13">
        <v>2315405.68</v>
      </c>
      <c r="E17" s="14">
        <v>681457.71</v>
      </c>
      <c r="F17" s="15">
        <f>E17/D17</f>
        <v>0.294314605810244</v>
      </c>
      <c r="G17" s="1"/>
      <c r="H17" s="1"/>
      <c r="I17" s="1"/>
      <c r="J17" s="1"/>
    </row>
    <row r="18" spans="1:10" s="5" customFormat="1" ht="12.75" customHeight="1">
      <c r="A18" s="27"/>
      <c r="B18" s="28" t="s">
        <v>14</v>
      </c>
      <c r="C18" s="16" t="s">
        <v>46</v>
      </c>
      <c r="D18" s="17">
        <v>381247.03</v>
      </c>
      <c r="E18" s="18">
        <v>339454.29</v>
      </c>
      <c r="F18" s="26">
        <f>E18/D18</f>
        <v>0.8903788443938828</v>
      </c>
      <c r="G18" s="4"/>
      <c r="H18" s="4"/>
      <c r="I18" s="4"/>
      <c r="J18" s="4"/>
    </row>
    <row r="19" spans="1:10" s="3" customFormat="1" ht="16.5" customHeight="1">
      <c r="A19" s="12" t="s">
        <v>5</v>
      </c>
      <c r="B19" s="95" t="s">
        <v>18</v>
      </c>
      <c r="C19" s="96"/>
      <c r="D19" s="13">
        <v>5674020.65</v>
      </c>
      <c r="E19" s="14">
        <v>375605.08</v>
      </c>
      <c r="F19" s="15">
        <f>E19/D19</f>
        <v>0.06619734103364604</v>
      </c>
      <c r="G19" s="1"/>
      <c r="H19" s="1"/>
      <c r="I19" s="1"/>
      <c r="J19" s="1"/>
    </row>
    <row r="20" spans="1:10" s="58" customFormat="1" ht="27" customHeight="1">
      <c r="A20" s="62"/>
      <c r="B20" s="63" t="s">
        <v>14</v>
      </c>
      <c r="C20" s="54" t="s">
        <v>12</v>
      </c>
      <c r="D20" s="41">
        <v>2789143.65</v>
      </c>
      <c r="E20" s="55">
        <v>5535</v>
      </c>
      <c r="F20" s="56">
        <f>E20/D20</f>
        <v>0.0019844800750940168</v>
      </c>
      <c r="G20" s="57"/>
      <c r="H20" s="57"/>
      <c r="I20" s="57"/>
      <c r="J20" s="57"/>
    </row>
    <row r="21" spans="1:6" s="1" customFormat="1" ht="16.5" customHeight="1">
      <c r="A21" s="29" t="s">
        <v>13</v>
      </c>
      <c r="B21" s="92" t="s">
        <v>19</v>
      </c>
      <c r="C21" s="93"/>
      <c r="D21" s="14">
        <f>D17-D19</f>
        <v>-3358614.97</v>
      </c>
      <c r="E21" s="14">
        <f>E17-E19</f>
        <v>305852.62999999995</v>
      </c>
      <c r="F21" s="15"/>
    </row>
    <row r="22" spans="1:10" s="3" customFormat="1" ht="16.5" customHeight="1">
      <c r="A22" s="12" t="s">
        <v>4</v>
      </c>
      <c r="B22" s="95" t="s">
        <v>22</v>
      </c>
      <c r="C22" s="96"/>
      <c r="D22" s="13">
        <f>D8+D17</f>
        <v>42914888.14</v>
      </c>
      <c r="E22" s="14">
        <f>E8+E17</f>
        <v>21800903.060000002</v>
      </c>
      <c r="F22" s="15">
        <f>E22/D22</f>
        <v>0.5080032595885965</v>
      </c>
      <c r="G22" s="1"/>
      <c r="H22" s="1"/>
      <c r="I22" s="1"/>
      <c r="J22" s="1"/>
    </row>
    <row r="23" spans="1:10" s="3" customFormat="1" ht="16.5" customHeight="1">
      <c r="A23" s="12" t="s">
        <v>5</v>
      </c>
      <c r="B23" s="95" t="s">
        <v>23</v>
      </c>
      <c r="C23" s="96"/>
      <c r="D23" s="13">
        <f>D9+D19</f>
        <v>46421761.33</v>
      </c>
      <c r="E23" s="14">
        <f>E9+E19</f>
        <v>19182276.369999997</v>
      </c>
      <c r="F23" s="15">
        <f>E23/D23</f>
        <v>0.41321733213951706</v>
      </c>
      <c r="G23" s="1"/>
      <c r="H23" s="1"/>
      <c r="I23" s="1"/>
      <c r="J23" s="1"/>
    </row>
    <row r="24" spans="1:10" s="2" customFormat="1" ht="16.5" customHeight="1">
      <c r="A24" s="9" t="s">
        <v>21</v>
      </c>
      <c r="B24" s="105" t="s">
        <v>24</v>
      </c>
      <c r="C24" s="106"/>
      <c r="D24" s="21">
        <f>D22-D23</f>
        <v>-3506873.1899999976</v>
      </c>
      <c r="E24" s="21">
        <f>E22-E23</f>
        <v>2618626.690000005</v>
      </c>
      <c r="F24" s="20">
        <f>E24/D24</f>
        <v>-0.7467126833861953</v>
      </c>
      <c r="G24" s="1"/>
      <c r="H24" s="1"/>
      <c r="I24" s="1"/>
      <c r="J24" s="1"/>
    </row>
    <row r="25" spans="1:10" s="2" customFormat="1" ht="16.5" customHeight="1">
      <c r="A25" s="64" t="s">
        <v>25</v>
      </c>
      <c r="B25" s="100" t="s">
        <v>26</v>
      </c>
      <c r="C25" s="101"/>
      <c r="D25" s="65"/>
      <c r="E25" s="66"/>
      <c r="F25" s="67"/>
      <c r="G25" s="1"/>
      <c r="H25" s="1"/>
      <c r="I25" s="1"/>
      <c r="J25" s="1"/>
    </row>
    <row r="26" spans="1:10" s="3" customFormat="1" ht="16.5" customHeight="1">
      <c r="A26" s="68" t="s">
        <v>4</v>
      </c>
      <c r="B26" s="107" t="s">
        <v>27</v>
      </c>
      <c r="C26" s="108"/>
      <c r="D26" s="69">
        <f>SUM(D27:D28)</f>
        <v>0</v>
      </c>
      <c r="E26" s="69">
        <f>SUM(E27:E28)</f>
        <v>0</v>
      </c>
      <c r="F26" s="61"/>
      <c r="G26" s="1"/>
      <c r="H26" s="1"/>
      <c r="I26" s="1"/>
      <c r="J26" s="1"/>
    </row>
    <row r="27" spans="1:10" s="5" customFormat="1" ht="12.75" customHeight="1">
      <c r="A27" s="70"/>
      <c r="B27" s="109" t="s">
        <v>14</v>
      </c>
      <c r="C27" s="71" t="s">
        <v>28</v>
      </c>
      <c r="D27" s="72"/>
      <c r="E27" s="73"/>
      <c r="F27" s="61"/>
      <c r="G27" s="4"/>
      <c r="H27" s="4"/>
      <c r="I27" s="4"/>
      <c r="J27" s="4"/>
    </row>
    <row r="28" spans="1:10" s="5" customFormat="1" ht="12.75" customHeight="1">
      <c r="A28" s="74"/>
      <c r="B28" s="110"/>
      <c r="C28" s="71" t="s">
        <v>29</v>
      </c>
      <c r="D28" s="72"/>
      <c r="E28" s="73"/>
      <c r="F28" s="61"/>
      <c r="G28" s="4"/>
      <c r="H28" s="4"/>
      <c r="I28" s="4"/>
      <c r="J28" s="4"/>
    </row>
    <row r="29" spans="1:10" s="5" customFormat="1" ht="12.75" customHeight="1">
      <c r="A29" s="75"/>
      <c r="B29" s="111"/>
      <c r="C29" s="71" t="s">
        <v>30</v>
      </c>
      <c r="D29" s="72"/>
      <c r="E29" s="73"/>
      <c r="F29" s="61"/>
      <c r="G29" s="4"/>
      <c r="H29" s="4"/>
      <c r="I29" s="4"/>
      <c r="J29" s="4"/>
    </row>
    <row r="30" spans="1:10" s="3" customFormat="1" ht="16.5" customHeight="1">
      <c r="A30" s="68" t="s">
        <v>5</v>
      </c>
      <c r="B30" s="107" t="s">
        <v>31</v>
      </c>
      <c r="C30" s="108"/>
      <c r="D30" s="69">
        <v>0</v>
      </c>
      <c r="E30" s="60">
        <v>0</v>
      </c>
      <c r="F30" s="61"/>
      <c r="G30" s="1"/>
      <c r="H30" s="1"/>
      <c r="I30" s="1"/>
      <c r="J30" s="1"/>
    </row>
    <row r="31" spans="1:10" s="5" customFormat="1" ht="12.75" customHeight="1">
      <c r="A31" s="70"/>
      <c r="B31" s="109" t="s">
        <v>14</v>
      </c>
      <c r="C31" s="71" t="s">
        <v>32</v>
      </c>
      <c r="D31" s="72"/>
      <c r="E31" s="73"/>
      <c r="F31" s="61"/>
      <c r="G31" s="4"/>
      <c r="H31" s="4"/>
      <c r="I31" s="4"/>
      <c r="J31" s="4"/>
    </row>
    <row r="32" spans="1:10" s="5" customFormat="1" ht="12.75" customHeight="1">
      <c r="A32" s="75"/>
      <c r="B32" s="111"/>
      <c r="C32" s="71" t="s">
        <v>33</v>
      </c>
      <c r="D32" s="72"/>
      <c r="E32" s="73"/>
      <c r="F32" s="61"/>
      <c r="G32" s="4"/>
      <c r="H32" s="4"/>
      <c r="I32" s="4"/>
      <c r="J32" s="4"/>
    </row>
    <row r="33" spans="1:10" s="2" customFormat="1" ht="16.5" customHeight="1">
      <c r="A33" s="64" t="s">
        <v>34</v>
      </c>
      <c r="B33" s="100" t="s">
        <v>35</v>
      </c>
      <c r="C33" s="101"/>
      <c r="D33" s="65">
        <f>SUM(D34,D38)</f>
        <v>3506873.19</v>
      </c>
      <c r="E33" s="65">
        <f>SUM(E34,E38)</f>
        <v>2012251.75</v>
      </c>
      <c r="F33" s="67">
        <f>E33/D33</f>
        <v>0.5738022565908635</v>
      </c>
      <c r="G33" s="1"/>
      <c r="H33" s="1"/>
      <c r="I33" s="1"/>
      <c r="J33" s="1"/>
    </row>
    <row r="34" spans="1:10" s="3" customFormat="1" ht="16.5" customHeight="1">
      <c r="A34" s="68" t="s">
        <v>4</v>
      </c>
      <c r="B34" s="107" t="s">
        <v>36</v>
      </c>
      <c r="C34" s="108"/>
      <c r="D34" s="69">
        <f>SUM(D35:D37)</f>
        <v>1935634.29</v>
      </c>
      <c r="E34" s="60">
        <f>SUM(E35:E37)</f>
        <v>0</v>
      </c>
      <c r="F34" s="61">
        <f>E34/D34</f>
        <v>0</v>
      </c>
      <c r="G34" s="1"/>
      <c r="H34" s="1"/>
      <c r="I34" s="1"/>
      <c r="J34" s="1"/>
    </row>
    <row r="35" spans="1:10" s="5" customFormat="1" ht="12.75" customHeight="1">
      <c r="A35" s="76"/>
      <c r="B35" s="109" t="s">
        <v>14</v>
      </c>
      <c r="C35" s="71" t="s">
        <v>37</v>
      </c>
      <c r="D35" s="72">
        <v>583260.6</v>
      </c>
      <c r="E35" s="73">
        <v>0</v>
      </c>
      <c r="F35" s="61">
        <f>E35/D35</f>
        <v>0</v>
      </c>
      <c r="G35" s="4"/>
      <c r="H35" s="4"/>
      <c r="I35" s="4"/>
      <c r="J35" s="4"/>
    </row>
    <row r="36" spans="1:10" s="5" customFormat="1" ht="12.75" customHeight="1">
      <c r="A36" s="77"/>
      <c r="B36" s="110"/>
      <c r="C36" s="71" t="s">
        <v>38</v>
      </c>
      <c r="D36" s="72">
        <v>1352373.69</v>
      </c>
      <c r="E36" s="73">
        <v>0</v>
      </c>
      <c r="F36" s="61">
        <f>E36/D36</f>
        <v>0</v>
      </c>
      <c r="G36" s="4"/>
      <c r="H36" s="4"/>
      <c r="I36" s="4"/>
      <c r="J36" s="4"/>
    </row>
    <row r="37" spans="1:10" s="5" customFormat="1" ht="12.75" customHeight="1">
      <c r="A37" s="78"/>
      <c r="B37" s="111"/>
      <c r="C37" s="71" t="s">
        <v>39</v>
      </c>
      <c r="D37" s="72"/>
      <c r="E37" s="73"/>
      <c r="F37" s="61"/>
      <c r="G37" s="4"/>
      <c r="H37" s="4"/>
      <c r="I37" s="4"/>
      <c r="J37" s="4"/>
    </row>
    <row r="38" spans="1:10" s="3" customFormat="1" ht="16.5" customHeight="1">
      <c r="A38" s="68" t="s">
        <v>5</v>
      </c>
      <c r="B38" s="107" t="s">
        <v>40</v>
      </c>
      <c r="C38" s="108"/>
      <c r="D38" s="69">
        <f>SUM(D39:D42)</f>
        <v>1571238.9</v>
      </c>
      <c r="E38" s="60">
        <f>SUM(E39:E42)</f>
        <v>2012251.75</v>
      </c>
      <c r="F38" s="61">
        <f>E38/D38</f>
        <v>1.2806784187942395</v>
      </c>
      <c r="G38" s="1"/>
      <c r="H38" s="1"/>
      <c r="I38" s="1"/>
      <c r="J38" s="1"/>
    </row>
    <row r="39" spans="1:10" s="5" customFormat="1" ht="12.75" customHeight="1">
      <c r="A39" s="76"/>
      <c r="B39" s="109" t="s">
        <v>14</v>
      </c>
      <c r="C39" s="71" t="s">
        <v>41</v>
      </c>
      <c r="D39" s="72"/>
      <c r="E39" s="72"/>
      <c r="F39" s="61"/>
      <c r="G39" s="4"/>
      <c r="H39" s="4"/>
      <c r="I39" s="4"/>
      <c r="J39" s="4"/>
    </row>
    <row r="40" spans="1:10" s="5" customFormat="1" ht="12.75" customHeight="1">
      <c r="A40" s="19"/>
      <c r="B40" s="110"/>
      <c r="C40" s="16" t="s">
        <v>42</v>
      </c>
      <c r="D40" s="17">
        <v>35000</v>
      </c>
      <c r="E40" s="17">
        <v>0</v>
      </c>
      <c r="F40" s="15">
        <f>E40/D40</f>
        <v>0</v>
      </c>
      <c r="G40" s="4"/>
      <c r="H40" s="4"/>
      <c r="I40" s="4"/>
      <c r="J40" s="4"/>
    </row>
    <row r="41" spans="1:10" s="5" customFormat="1" ht="12.75" customHeight="1">
      <c r="A41" s="19"/>
      <c r="B41" s="110"/>
      <c r="C41" s="16" t="s">
        <v>43</v>
      </c>
      <c r="D41" s="17">
        <v>0</v>
      </c>
      <c r="E41" s="18">
        <v>352140.74</v>
      </c>
      <c r="F41" s="15"/>
      <c r="G41" s="4"/>
      <c r="H41" s="4"/>
      <c r="I41" s="4"/>
      <c r="J41" s="4"/>
    </row>
    <row r="42" spans="1:10" s="5" customFormat="1" ht="12.75" customHeight="1">
      <c r="A42" s="22"/>
      <c r="B42" s="111"/>
      <c r="C42" s="16" t="s">
        <v>44</v>
      </c>
      <c r="D42" s="17">
        <v>1536238.9</v>
      </c>
      <c r="E42" s="18">
        <v>1660111.01</v>
      </c>
      <c r="F42" s="15">
        <f>E42/D42</f>
        <v>1.0806333637300813</v>
      </c>
      <c r="G42" s="4"/>
      <c r="H42" s="4"/>
      <c r="I42" s="4"/>
      <c r="J42" s="4"/>
    </row>
    <row r="43" spans="1:6" ht="12.75">
      <c r="A43" s="44"/>
      <c r="B43" s="44"/>
      <c r="C43" s="44"/>
      <c r="D43" s="45"/>
      <c r="E43" s="45"/>
      <c r="F43" s="44"/>
    </row>
    <row r="44" spans="1:6" ht="12.75">
      <c r="A44" s="44"/>
      <c r="B44" s="44"/>
      <c r="C44" s="44"/>
      <c r="D44" s="45"/>
      <c r="E44" s="45"/>
      <c r="F44" s="44"/>
    </row>
    <row r="45" spans="1:6" s="46" customFormat="1" ht="12.75">
      <c r="A45" s="86" t="s">
        <v>50</v>
      </c>
      <c r="B45" s="86"/>
      <c r="C45" s="86"/>
      <c r="D45" s="86"/>
      <c r="E45" s="86"/>
      <c r="F45" s="86"/>
    </row>
    <row r="46" spans="1:6" s="49" customFormat="1" ht="12.75">
      <c r="A46" s="47"/>
      <c r="B46" s="47"/>
      <c r="C46" s="47"/>
      <c r="D46" s="48"/>
      <c r="E46" s="48"/>
      <c r="F46" s="47"/>
    </row>
    <row r="47" spans="1:6" s="37" customFormat="1" ht="12">
      <c r="A47" s="81" t="s">
        <v>1</v>
      </c>
      <c r="B47" s="81"/>
      <c r="C47" s="81"/>
      <c r="D47" s="50" t="s">
        <v>60</v>
      </c>
      <c r="E47" s="50" t="s">
        <v>61</v>
      </c>
      <c r="F47" s="51" t="s">
        <v>48</v>
      </c>
    </row>
    <row r="48" spans="1:6" s="40" customFormat="1" ht="27.75" customHeight="1">
      <c r="A48" s="87" t="s">
        <v>51</v>
      </c>
      <c r="B48" s="87"/>
      <c r="C48" s="87"/>
      <c r="D48" s="43">
        <v>4039512.29</v>
      </c>
      <c r="E48" s="43">
        <v>1839174</v>
      </c>
      <c r="F48" s="52">
        <f>E48/D48</f>
        <v>0.4552960525836152</v>
      </c>
    </row>
    <row r="49" spans="1:6" s="49" customFormat="1" ht="12.75">
      <c r="A49" s="47"/>
      <c r="B49" s="47"/>
      <c r="C49" s="47"/>
      <c r="D49" s="48"/>
      <c r="E49" s="48"/>
      <c r="F49" s="47"/>
    </row>
    <row r="50" spans="1:6" s="49" customFormat="1" ht="12.75">
      <c r="A50" s="47"/>
      <c r="B50" s="47"/>
      <c r="C50" s="47"/>
      <c r="D50" s="48"/>
      <c r="E50" s="48"/>
      <c r="F50" s="47"/>
    </row>
    <row r="51" spans="1:6" s="37" customFormat="1" ht="120">
      <c r="A51" s="85"/>
      <c r="B51" s="85"/>
      <c r="C51" s="85"/>
      <c r="D51" s="34" t="s">
        <v>52</v>
      </c>
      <c r="E51" s="35" t="s">
        <v>54</v>
      </c>
      <c r="F51" s="36" t="s">
        <v>53</v>
      </c>
    </row>
    <row r="52" spans="1:6" s="40" customFormat="1" ht="30" customHeight="1">
      <c r="A52" s="82" t="s">
        <v>58</v>
      </c>
      <c r="B52" s="83"/>
      <c r="C52" s="84"/>
      <c r="D52" s="38">
        <v>1.8</v>
      </c>
      <c r="E52" s="38">
        <v>8.64</v>
      </c>
      <c r="F52" s="39" t="s">
        <v>49</v>
      </c>
    </row>
  </sheetData>
  <sheetProtection/>
  <mergeCells count="31">
    <mergeCell ref="B39:B42"/>
    <mergeCell ref="B30:C30"/>
    <mergeCell ref="B27:B29"/>
    <mergeCell ref="B31:B32"/>
    <mergeCell ref="B33:C33"/>
    <mergeCell ref="B34:C34"/>
    <mergeCell ref="B38:C38"/>
    <mergeCell ref="B35:B37"/>
    <mergeCell ref="B23:C23"/>
    <mergeCell ref="B24:C24"/>
    <mergeCell ref="B25:C25"/>
    <mergeCell ref="B26:C26"/>
    <mergeCell ref="B22:C22"/>
    <mergeCell ref="B17:C17"/>
    <mergeCell ref="B19:C19"/>
    <mergeCell ref="B7:C7"/>
    <mergeCell ref="B8:C8"/>
    <mergeCell ref="B16:C16"/>
    <mergeCell ref="B9:C9"/>
    <mergeCell ref="B15:C15"/>
    <mergeCell ref="B10:B14"/>
    <mergeCell ref="A5:F5"/>
    <mergeCell ref="A1:F1"/>
    <mergeCell ref="A2:F2"/>
    <mergeCell ref="B21:C21"/>
    <mergeCell ref="B6:C6"/>
    <mergeCell ref="A47:C47"/>
    <mergeCell ref="A52:C52"/>
    <mergeCell ref="A51:C51"/>
    <mergeCell ref="A45:F45"/>
    <mergeCell ref="A48:C48"/>
  </mergeCells>
  <printOptions/>
  <pageMargins left="1.3779527559055118" right="0.984251968503937" top="0.984251968503937" bottom="0.984251968503937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Anna Szostak</cp:lastModifiedBy>
  <cp:lastPrinted>2018-08-28T16:52:04Z</cp:lastPrinted>
  <dcterms:created xsi:type="dcterms:W3CDTF">2010-06-03T23:08:47Z</dcterms:created>
  <dcterms:modified xsi:type="dcterms:W3CDTF">2018-08-30T09:02:32Z</dcterms:modified>
  <cp:category/>
  <cp:version/>
  <cp:contentType/>
  <cp:contentStatus/>
</cp:coreProperties>
</file>