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75" activeTab="0"/>
  </bookViews>
  <sheets>
    <sheet name="Dotacje na zadania zlecone" sheetId="1" r:id="rId1"/>
  </sheets>
  <definedNames>
    <definedName name="_xlnm.Print_Area" localSheetId="0">'Dotacje na zadania zlecone'!$A$1:$G$131</definedName>
  </definedNames>
  <calcPr fullCalcOnLoad="1"/>
</workbook>
</file>

<file path=xl/sharedStrings.xml><?xml version="1.0" encoding="utf-8"?>
<sst xmlns="http://schemas.openxmlformats.org/spreadsheetml/2006/main" count="123" uniqueCount="79">
  <si>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</si>
  <si>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</si>
  <si>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</si>
  <si>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</si>
  <si>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</si>
  <si>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</si>
  <si>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</si>
  <si>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</si>
  <si>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3.</t>
  </si>
  <si>
    <t>OGÓŁEM     DOTACJE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</si>
  <si>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</si>
  <si>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</si>
  <si>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</si>
  <si>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</si>
  <si>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</si>
  <si>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</si>
  <si>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</si>
  <si>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</si>
  <si>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</si>
  <si>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</si>
  <si>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</si>
  <si>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</si>
  <si>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</si>
  <si>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</si>
  <si>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</si>
  <si>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Pozostała działalność</t>
  </si>
  <si>
    <t>1. Dochody z tytułu zwrotu należności od dłużników alimentacyjnych</t>
  </si>
  <si>
    <t>I. Dotacja celowa od Wojewody Śląskiego na zadania zlecone</t>
  </si>
  <si>
    <t>Świadczenia rodzinne, świadczenie z funduszu alimentacyjnego oraz składki na ubezpieczenia emerytalne i rentowe z ubezpieczenia społecznego</t>
  </si>
  <si>
    <t>1. Wydatki jednostek budżetowych, w tym na:</t>
  </si>
  <si>
    <t>1.2. Wydatki związane z realizacją ich statutowych zadań</t>
  </si>
  <si>
    <t>a) Pozostałe wydatki</t>
  </si>
  <si>
    <t>1.1. Wynagrodzenia i składki od nich naliczane</t>
  </si>
  <si>
    <t>1. Dochody z tytułu opłat pobieranych przez tutejszy urząd za  udostępnianie danych</t>
  </si>
  <si>
    <t>Obrona narodowa</t>
  </si>
  <si>
    <t>I. Dotacja celowa otrzymana z budżetu państwa na realizację zadań związanych z organizacją szkoleń obronnych w jst</t>
  </si>
  <si>
    <t>Pozostałe wydatki obronne</t>
  </si>
  <si>
    <t>1.1. Wydatki związane z realizacją ich statutowych zadań</t>
  </si>
  <si>
    <t>1.2. Wydatki związane z realizacją ich statutowych zadań, w tym:</t>
  </si>
  <si>
    <t>Rodzina</t>
  </si>
  <si>
    <t>Karta Dużej Rodziny</t>
  </si>
  <si>
    <t>1. Dochody z tytułu zwrotu za wydanie duplikatu Karty Dużej Rodziny</t>
  </si>
  <si>
    <t>2. Świadczenia na rzecz osób fizycznych, w tym:</t>
  </si>
  <si>
    <t>b) Fundusz alimentacyjny</t>
  </si>
  <si>
    <t>a) Świadczenia rodzinne</t>
  </si>
  <si>
    <t>c) Zasiłek dla opiekuna</t>
  </si>
  <si>
    <t>d) Świadczenia rodzicielskie</t>
  </si>
  <si>
    <t>e) Za życiem</t>
  </si>
  <si>
    <t>1.1. Wynagrodzenia i składki od nich naliczane, w tym:</t>
  </si>
  <si>
    <t>a) Składki na ubezpieczenia społeczne, w tym:</t>
  </si>
  <si>
    <t xml:space="preserve">podopiecznych </t>
  </si>
  <si>
    <t>zasiłek dla opiekuna</t>
  </si>
  <si>
    <t>b) Świadczenia rodzinne</t>
  </si>
  <si>
    <t>c) Fundusz alimentacyjny</t>
  </si>
  <si>
    <t xml:space="preserve">d) Zasiłek dla opiekuna </t>
  </si>
  <si>
    <t>e) Świadczenia rodzicielskie</t>
  </si>
  <si>
    <t>f) Za życiem</t>
  </si>
  <si>
    <t>Składki na ubezpieczenie zdrowotne opłacane za osoby pobierające niektóre świadczenia rodzinne, zgodnie z przepisami ustawy o świadczeniach rodzinnych oraz za osobypobierające zasiłki dla opiekunów, zgodnie z przepisami ustawy z dnia 4 kwietnia 2014 r. o ustaleniu i wypłacie zasiłków dla opiekunów</t>
  </si>
  <si>
    <t>Urzędy naczelnych organów władzy państwowej, kontroli i ochrony prawa oraz sądownictwa</t>
  </si>
  <si>
    <t>I. Dotacja celowa z Krajowego Biura Wyborczego na sfinansowanie kosztów prowadzenia rejestru wyborców</t>
  </si>
  <si>
    <t>5.</t>
  </si>
  <si>
    <t xml:space="preserve">Urzędy naczelnych organów władzy państwowej, kontroli i ochrony prawa </t>
  </si>
  <si>
    <t>w tym:</t>
  </si>
  <si>
    <t>Krajowe Biuro Wyborcze</t>
  </si>
  <si>
    <t>Śląski Urząd Wojewódzki</t>
  </si>
  <si>
    <t>3. 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 - Wspieranie rodziny</t>
  </si>
  <si>
    <t>Tabela nr 4 do projektu uchwały w sprawie uchwalenia budżetu gminy na 2023 rok</t>
  </si>
  <si>
    <t>Dochody i wydatki związane z realizacją zadań z zakresu administracji rządowej i innych zadań zleconych odrębnymi ustawami na 2023 rok</t>
  </si>
  <si>
    <t>I. Dotacje na realizację zadań z zakresu administracji rządowej na 2023  ROK                        (w złotych)</t>
  </si>
  <si>
    <t>Pomoc Społeczna</t>
  </si>
  <si>
    <t>2. Karta Dużej Rodziny</t>
  </si>
  <si>
    <t>1. Świadczenia rodzinne, świadczenie z funduszu alimentacyjnego oraz składki na ubezpieczenia emerytalne i rentowe z ubezpieczenia społecznego</t>
  </si>
  <si>
    <t>6.</t>
  </si>
  <si>
    <t>II. Plan dochodów na 2023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</si>
  <si>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2023 rok (w złotych)</t>
  </si>
  <si>
    <t>Ośrodki Pomocy Społecznej</t>
  </si>
  <si>
    <t>1. Świadczenia społeczne</t>
  </si>
  <si>
    <t>2. Wydatki jednostek budżetowych, w tym na:</t>
  </si>
  <si>
    <t>2.2. Wydatki związane z realizacją ich statutowych zadań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</si>
</sst>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00\-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4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i/>
      <sz val="10"/>
      <color indexed="62"/>
      <name val="Arial CE"/>
      <family val="0"/>
    </font>
    <font>
      <i/>
      <sz val="10"/>
      <color indexed="6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 tint="0.39998000860214233"/>
      <name val="Arial CE"/>
      <family val="0"/>
    </font>
    <font>
      <i/>
      <sz val="10"/>
      <color theme="3" tint="0.39998000860214233"/>
      <name val="Arial CE"/>
      <family val="0"/>
    </font>
    <font>
      <b/>
      <i/>
      <sz val="10"/>
      <color theme="3" tint="0.39998000860214233"/>
      <name val="Arial CE"/>
      <family val="0"/>
    </font>
    <font>
      <b/>
      <sz val="10"/>
      <color theme="3" tint="0.3999800086021423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3" xfId="54" applyFont="1" applyFill="1" applyBorder="1" applyAlignment="1">
      <alignment wrapText="1"/>
    </xf>
    <xf numFmtId="9" fontId="0" fillId="32" borderId="13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2" borderId="0" xfId="0" applyFont="1" applyFill="1" applyAlignment="1">
      <alignment horizontal="right" wrapText="1"/>
    </xf>
    <xf numFmtId="3" fontId="0" fillId="32" borderId="14" xfId="0" applyNumberFormat="1" applyFont="1" applyFill="1" applyBorder="1" applyAlignment="1">
      <alignment wrapText="1"/>
    </xf>
    <xf numFmtId="9" fontId="0" fillId="32" borderId="11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3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15" xfId="0" applyFont="1" applyBorder="1" applyAlignment="1">
      <alignment vertical="center"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wrapText="1"/>
    </xf>
    <xf numFmtId="3" fontId="5" fillId="32" borderId="15" xfId="0" applyNumberFormat="1" applyFont="1" applyFill="1" applyBorder="1" applyAlignment="1">
      <alignment wrapText="1"/>
    </xf>
    <xf numFmtId="3" fontId="3" fillId="33" borderId="15" xfId="0" applyNumberFormat="1" applyFont="1" applyFill="1" applyBorder="1" applyAlignment="1">
      <alignment wrapText="1"/>
    </xf>
    <xf numFmtId="0" fontId="5" fillId="34" borderId="15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left" vertical="center" wrapText="1"/>
    </xf>
    <xf numFmtId="3" fontId="5" fillId="34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wrapText="1"/>
    </xf>
    <xf numFmtId="9" fontId="0" fillId="33" borderId="0" xfId="54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wrapText="1"/>
    </xf>
    <xf numFmtId="0" fontId="4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0" fontId="0" fillId="32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wrapText="1"/>
    </xf>
    <xf numFmtId="3" fontId="5" fillId="34" borderId="15" xfId="0" applyNumberFormat="1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3" fontId="3" fillId="0" borderId="15" xfId="0" applyNumberFormat="1" applyFont="1" applyBorder="1" applyAlignment="1">
      <alignment wrapText="1"/>
    </xf>
    <xf numFmtId="3" fontId="3" fillId="33" borderId="15" xfId="0" applyNumberFormat="1" applyFont="1" applyFill="1" applyBorder="1" applyAlignment="1">
      <alignment horizontal="right" wrapText="1"/>
    </xf>
    <xf numFmtId="0" fontId="5" fillId="34" borderId="15" xfId="0" applyFont="1" applyFill="1" applyBorder="1" applyAlignment="1">
      <alignment horizontal="center" wrapText="1"/>
    </xf>
    <xf numFmtId="3" fontId="5" fillId="34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3" fontId="4" fillId="33" borderId="15" xfId="0" applyNumberFormat="1" applyFont="1" applyFill="1" applyBorder="1" applyAlignment="1">
      <alignment wrapText="1"/>
    </xf>
    <xf numFmtId="0" fontId="3" fillId="32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horizontal="left" vertical="center" wrapText="1"/>
    </xf>
    <xf numFmtId="3" fontId="0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 wrapText="1"/>
    </xf>
    <xf numFmtId="4" fontId="0" fillId="34" borderId="15" xfId="0" applyNumberFormat="1" applyFont="1" applyFill="1" applyBorder="1" applyAlignment="1">
      <alignment vertical="center"/>
    </xf>
    <xf numFmtId="4" fontId="0" fillId="35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6" fillId="0" borderId="0" xfId="0" applyFont="1" applyAlignment="1">
      <alignment wrapText="1"/>
    </xf>
    <xf numFmtId="0" fontId="46" fillId="32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6" fillId="32" borderId="15" xfId="0" applyFont="1" applyFill="1" applyBorder="1" applyAlignment="1">
      <alignment wrapText="1"/>
    </xf>
    <xf numFmtId="0" fontId="46" fillId="32" borderId="15" xfId="0" applyFont="1" applyFill="1" applyBorder="1" applyAlignment="1">
      <alignment horizontal="center" wrapText="1"/>
    </xf>
    <xf numFmtId="3" fontId="46" fillId="32" borderId="15" xfId="0" applyNumberFormat="1" applyFont="1" applyFill="1" applyBorder="1" applyAlignment="1">
      <alignment wrapText="1"/>
    </xf>
    <xf numFmtId="0" fontId="47" fillId="32" borderId="15" xfId="0" applyFont="1" applyFill="1" applyBorder="1" applyAlignment="1">
      <alignment wrapText="1"/>
    </xf>
    <xf numFmtId="3" fontId="47" fillId="32" borderId="15" xfId="0" applyNumberFormat="1" applyFont="1" applyFill="1" applyBorder="1" applyAlignment="1">
      <alignment wrapText="1"/>
    </xf>
    <xf numFmtId="0" fontId="47" fillId="32" borderId="15" xfId="0" applyFont="1" applyFill="1" applyBorder="1" applyAlignment="1">
      <alignment horizontal="center" wrapText="1"/>
    </xf>
    <xf numFmtId="0" fontId="47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3" fontId="46" fillId="0" borderId="15" xfId="0" applyNumberFormat="1" applyFont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wrapText="1"/>
    </xf>
    <xf numFmtId="0" fontId="3" fillId="37" borderId="15" xfId="0" applyFont="1" applyFill="1" applyBorder="1" applyAlignment="1">
      <alignment vertical="center" wrapText="1"/>
    </xf>
    <xf numFmtId="0" fontId="3" fillId="37" borderId="15" xfId="0" applyFont="1" applyFill="1" applyBorder="1" applyAlignment="1">
      <alignment horizontal="left" vertical="center" wrapText="1"/>
    </xf>
    <xf numFmtId="3" fontId="3" fillId="37" borderId="15" xfId="0" applyNumberFormat="1" applyFont="1" applyFill="1" applyBorder="1" applyAlignment="1">
      <alignment vertical="center" wrapText="1"/>
    </xf>
    <xf numFmtId="0" fontId="0" fillId="37" borderId="15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horizontal="left" vertical="center" wrapText="1"/>
    </xf>
    <xf numFmtId="3" fontId="0" fillId="37" borderId="15" xfId="0" applyNumberFormat="1" applyFont="1" applyFill="1" applyBorder="1" applyAlignment="1">
      <alignment vertical="center" wrapText="1"/>
    </xf>
    <xf numFmtId="0" fontId="3" fillId="36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horizontal="left" vertical="center" wrapText="1"/>
    </xf>
    <xf numFmtId="3" fontId="3" fillId="36" borderId="15" xfId="0" applyNumberFormat="1" applyFont="1" applyFill="1" applyBorder="1" applyAlignment="1">
      <alignment vertical="center" wrapText="1"/>
    </xf>
    <xf numFmtId="0" fontId="0" fillId="38" borderId="15" xfId="0" applyFont="1" applyFill="1" applyBorder="1" applyAlignment="1">
      <alignment vertical="center" wrapText="1"/>
    </xf>
    <xf numFmtId="0" fontId="46" fillId="38" borderId="15" xfId="0" applyFont="1" applyFill="1" applyBorder="1" applyAlignment="1">
      <alignment vertical="center" wrapText="1"/>
    </xf>
    <xf numFmtId="4" fontId="0" fillId="38" borderId="15" xfId="0" applyNumberFormat="1" applyFont="1" applyFill="1" applyBorder="1" applyAlignment="1">
      <alignment vertical="center"/>
    </xf>
    <xf numFmtId="0" fontId="3" fillId="38" borderId="15" xfId="0" applyFont="1" applyFill="1" applyBorder="1" applyAlignment="1">
      <alignment vertical="center" wrapText="1"/>
    </xf>
    <xf numFmtId="0" fontId="0" fillId="38" borderId="15" xfId="0" applyFont="1" applyFill="1" applyBorder="1" applyAlignment="1">
      <alignment horizontal="left" vertical="center" wrapText="1"/>
    </xf>
    <xf numFmtId="3" fontId="0" fillId="38" borderId="15" xfId="0" applyNumberFormat="1" applyFont="1" applyFill="1" applyBorder="1" applyAlignment="1">
      <alignment vertical="center" wrapText="1"/>
    </xf>
    <xf numFmtId="0" fontId="46" fillId="25" borderId="15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4" fontId="0" fillId="25" borderId="15" xfId="0" applyNumberFormat="1" applyFont="1" applyFill="1" applyBorder="1" applyAlignment="1">
      <alignment vertical="center"/>
    </xf>
    <xf numFmtId="0" fontId="3" fillId="25" borderId="15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horizontal="left" vertical="center" wrapText="1"/>
    </xf>
    <xf numFmtId="3" fontId="0" fillId="25" borderId="15" xfId="0" applyNumberFormat="1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7"/>
  <sheetViews>
    <sheetView tabSelected="1" view="pageBreakPreview" zoomScaleSheetLayoutView="100" zoomScalePageLayoutView="0" workbookViewId="0" topLeftCell="A118">
      <selection activeCell="D97" sqref="D97"/>
    </sheetView>
  </sheetViews>
  <sheetFormatPr defaultColWidth="9.00390625" defaultRowHeight="12.75"/>
  <cols>
    <col min="1" max="1" width="4.375" style="2" customWidth="1"/>
    <col min="2" max="2" width="4.25390625" style="2" customWidth="1"/>
    <col min="3" max="3" width="7.25390625" style="2" customWidth="1"/>
    <col min="4" max="4" width="50.625" style="2" customWidth="1"/>
    <col min="5" max="5" width="12.00390625" style="2" customWidth="1"/>
    <col min="6" max="6" width="0.12890625" style="2" hidden="1" customWidth="1"/>
    <col min="7" max="7" width="9.125" style="2" hidden="1" customWidth="1"/>
    <col min="8" max="8" width="9.125" style="2" customWidth="1"/>
    <col min="9" max="9" width="10.125" style="2" bestFit="1" customWidth="1"/>
    <col min="10" max="16384" width="9.125" style="2" customWidth="1"/>
  </cols>
  <sheetData>
    <row r="1" spans="1:7" ht="12.75" customHeight="1">
      <c r="A1" s="106" t="s">
        <v>66</v>
      </c>
      <c r="B1" s="106"/>
      <c r="C1" s="106"/>
      <c r="D1" s="106"/>
      <c r="E1" s="106"/>
      <c r="F1" s="11"/>
      <c r="G1" s="11"/>
    </row>
    <row r="2" spans="1:7" ht="12.75" customHeight="1">
      <c r="A2" s="106"/>
      <c r="B2" s="106"/>
      <c r="C2" s="106"/>
      <c r="D2" s="106"/>
      <c r="E2" s="106"/>
      <c r="F2" s="11"/>
      <c r="G2" s="11"/>
    </row>
    <row r="3" spans="2:8" ht="12.75">
      <c r="B3" s="11"/>
      <c r="C3" s="11"/>
      <c r="D3" s="14"/>
      <c r="E3" s="11"/>
      <c r="F3" s="11"/>
      <c r="G3" s="11"/>
      <c r="H3" s="2" t="s">
        <v>0</v>
      </c>
    </row>
    <row r="4" spans="1:7" ht="38.25" customHeight="1">
      <c r="A4" s="107" t="s">
        <v>67</v>
      </c>
      <c r="B4" s="107"/>
      <c r="C4" s="107"/>
      <c r="D4" s="107"/>
      <c r="E4" s="107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1:7" s="10" customFormat="1" ht="24.75" customHeight="1">
      <c r="A6" s="108" t="s">
        <v>68</v>
      </c>
      <c r="B6" s="108"/>
      <c r="C6" s="108"/>
      <c r="D6" s="108"/>
      <c r="E6" s="108"/>
      <c r="F6" s="108"/>
      <c r="G6" s="108"/>
    </row>
    <row r="7" spans="1:7" ht="12.75">
      <c r="A7" s="109"/>
      <c r="B7" s="110"/>
      <c r="C7" s="110"/>
      <c r="D7" s="110"/>
      <c r="E7" s="110"/>
      <c r="F7" s="11"/>
      <c r="G7" s="11"/>
    </row>
    <row r="8" spans="1:37" ht="12.75">
      <c r="A8" s="111"/>
      <c r="B8" s="49" t="s">
        <v>1</v>
      </c>
      <c r="C8" s="49" t="s">
        <v>2</v>
      </c>
      <c r="D8" s="49" t="s">
        <v>3</v>
      </c>
      <c r="E8" s="49" t="s">
        <v>4</v>
      </c>
      <c r="F8" s="3"/>
      <c r="G8" s="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111"/>
      <c r="B9" s="78">
        <v>1</v>
      </c>
      <c r="C9" s="78">
        <v>2</v>
      </c>
      <c r="D9" s="78">
        <v>3</v>
      </c>
      <c r="E9" s="78">
        <v>4</v>
      </c>
      <c r="F9" s="5"/>
      <c r="G9" s="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111"/>
      <c r="B10" s="48"/>
      <c r="C10" s="54"/>
      <c r="D10" s="48"/>
      <c r="E10" s="53"/>
      <c r="F10" s="15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.75">
      <c r="A11" s="111"/>
      <c r="B11" s="32" t="s">
        <v>5</v>
      </c>
      <c r="C11" s="49">
        <v>750</v>
      </c>
      <c r="D11" s="32" t="s">
        <v>6</v>
      </c>
      <c r="E11" s="36">
        <f>E12</f>
        <v>90834</v>
      </c>
      <c r="F11" s="17"/>
      <c r="G11" s="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25.5">
      <c r="A12" s="111"/>
      <c r="B12" s="50"/>
      <c r="C12" s="51"/>
      <c r="D12" s="34" t="s">
        <v>27</v>
      </c>
      <c r="E12" s="35">
        <v>90834</v>
      </c>
      <c r="F12" s="17"/>
      <c r="G12" s="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.75">
      <c r="A13" s="111"/>
      <c r="B13" s="50"/>
      <c r="C13" s="51"/>
      <c r="D13" s="34"/>
      <c r="E13" s="35"/>
      <c r="F13" s="17"/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25.5">
      <c r="A14" s="111"/>
      <c r="B14" s="32" t="s">
        <v>7</v>
      </c>
      <c r="C14" s="33">
        <v>751</v>
      </c>
      <c r="D14" s="32" t="s">
        <v>58</v>
      </c>
      <c r="E14" s="36">
        <f>E15</f>
        <v>2600</v>
      </c>
      <c r="F14" s="17"/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25.5">
      <c r="A15" s="111"/>
      <c r="B15" s="48"/>
      <c r="C15" s="54"/>
      <c r="D15" s="34" t="s">
        <v>59</v>
      </c>
      <c r="E15" s="35">
        <v>2600</v>
      </c>
      <c r="F15" s="17"/>
      <c r="G15" s="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>
      <c r="A16" s="111"/>
      <c r="B16" s="48"/>
      <c r="C16" s="54"/>
      <c r="D16" s="48"/>
      <c r="E16" s="53"/>
      <c r="F16" s="17"/>
      <c r="G16" s="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2.75">
      <c r="A17" s="111"/>
      <c r="B17" s="115"/>
      <c r="C17" s="117"/>
      <c r="D17" s="118"/>
      <c r="E17" s="116"/>
      <c r="F17" s="17"/>
      <c r="G17" s="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>
      <c r="A18" s="111"/>
      <c r="B18" s="32" t="s">
        <v>8</v>
      </c>
      <c r="C18" s="49">
        <v>752</v>
      </c>
      <c r="D18" s="40" t="s">
        <v>34</v>
      </c>
      <c r="E18" s="36">
        <f>E19</f>
        <v>300</v>
      </c>
      <c r="F18" s="17"/>
      <c r="G18" s="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38.25">
      <c r="A19" s="111"/>
      <c r="B19" s="34"/>
      <c r="C19" s="52"/>
      <c r="D19" s="31" t="s">
        <v>35</v>
      </c>
      <c r="E19" s="53">
        <v>300</v>
      </c>
      <c r="F19" s="17"/>
      <c r="G19" s="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>
      <c r="A20" s="111"/>
      <c r="B20" s="112"/>
      <c r="C20" s="112"/>
      <c r="D20" s="112"/>
      <c r="E20" s="112"/>
      <c r="F20" s="17"/>
      <c r="G20" s="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2.75">
      <c r="A21" s="111"/>
      <c r="B21" s="32" t="s">
        <v>24</v>
      </c>
      <c r="C21" s="49">
        <v>851</v>
      </c>
      <c r="D21" s="32" t="s">
        <v>22</v>
      </c>
      <c r="E21" s="32">
        <f>E22</f>
        <v>411</v>
      </c>
      <c r="F21" s="17"/>
      <c r="G21" s="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25.5">
      <c r="A22" s="111"/>
      <c r="B22" s="48"/>
      <c r="C22" s="48"/>
      <c r="D22" s="48" t="s">
        <v>23</v>
      </c>
      <c r="E22" s="48">
        <v>411</v>
      </c>
      <c r="F22" s="17"/>
      <c r="G22" s="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2.75">
      <c r="A23" s="111"/>
      <c r="B23" s="48"/>
      <c r="C23" s="48"/>
      <c r="D23" s="48"/>
      <c r="E23" s="48"/>
      <c r="F23" s="17"/>
      <c r="G23" s="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>
      <c r="A24" s="111"/>
      <c r="B24" s="126" t="s">
        <v>60</v>
      </c>
      <c r="C24" s="126">
        <v>852</v>
      </c>
      <c r="D24" s="126" t="s">
        <v>69</v>
      </c>
      <c r="E24" s="126">
        <f>E25</f>
        <v>8100</v>
      </c>
      <c r="F24" s="17"/>
      <c r="G24" s="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25.5">
      <c r="A25" s="111"/>
      <c r="B25" s="48"/>
      <c r="C25" s="48"/>
      <c r="D25" s="34" t="s">
        <v>27</v>
      </c>
      <c r="E25" s="48">
        <v>8100</v>
      </c>
      <c r="F25" s="17"/>
      <c r="G25" s="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3.5" customHeight="1">
      <c r="A26" s="111"/>
      <c r="B26" s="112"/>
      <c r="C26" s="113"/>
      <c r="D26" s="112"/>
      <c r="E26" s="114"/>
      <c r="F26" s="7"/>
      <c r="G26" s="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6.5" customHeight="1">
      <c r="A27" s="111"/>
      <c r="B27" s="32" t="s">
        <v>72</v>
      </c>
      <c r="C27" s="49">
        <v>855</v>
      </c>
      <c r="D27" s="32" t="s">
        <v>39</v>
      </c>
      <c r="E27" s="36">
        <f>SUM(E28)</f>
        <v>3548090</v>
      </c>
      <c r="F27" s="7"/>
      <c r="G27" s="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28.5" customHeight="1">
      <c r="A28" s="111"/>
      <c r="B28" s="48"/>
      <c r="C28" s="54"/>
      <c r="D28" s="34" t="s">
        <v>20</v>
      </c>
      <c r="E28" s="53">
        <f>SUM(E29:E31)</f>
        <v>3548090</v>
      </c>
      <c r="F28" s="7"/>
      <c r="G28" s="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44.25" customHeight="1">
      <c r="A29" s="111"/>
      <c r="B29" s="48"/>
      <c r="C29" s="54"/>
      <c r="D29" s="48" t="s">
        <v>71</v>
      </c>
      <c r="E29" s="53">
        <v>3512147</v>
      </c>
      <c r="F29" s="7"/>
      <c r="G29" s="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44.25" customHeight="1">
      <c r="A30" s="111"/>
      <c r="B30" s="48"/>
      <c r="C30" s="54"/>
      <c r="D30" s="48" t="s">
        <v>70</v>
      </c>
      <c r="E30" s="53">
        <v>375</v>
      </c>
      <c r="F30" s="7"/>
      <c r="G30" s="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80.25" customHeight="1">
      <c r="A31" s="111"/>
      <c r="B31" s="48"/>
      <c r="C31" s="54"/>
      <c r="D31" s="48" t="s">
        <v>65</v>
      </c>
      <c r="E31" s="53">
        <v>35568</v>
      </c>
      <c r="F31" s="7"/>
      <c r="G31" s="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>
      <c r="A32" s="111"/>
      <c r="B32" s="112"/>
      <c r="C32" s="113"/>
      <c r="D32" s="112"/>
      <c r="E32" s="114"/>
      <c r="F32" s="17"/>
      <c r="G32" s="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20" customFormat="1" ht="12.75">
      <c r="A33" s="111"/>
      <c r="B33" s="55"/>
      <c r="C33" s="56"/>
      <c r="D33" s="32" t="s">
        <v>9</v>
      </c>
      <c r="E33" s="36">
        <f>E11+E14+E18+E21+E24+E27</f>
        <v>3650335</v>
      </c>
      <c r="F33" s="18"/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20" customFormat="1" ht="12.75">
      <c r="A34" s="111"/>
      <c r="B34" s="57"/>
      <c r="C34" s="58"/>
      <c r="D34" s="59" t="s">
        <v>62</v>
      </c>
      <c r="E34" s="60"/>
      <c r="F34" s="18"/>
      <c r="G34" s="4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20" customFormat="1" ht="12.75">
      <c r="A35" s="111"/>
      <c r="B35" s="57"/>
      <c r="C35" s="58"/>
      <c r="D35" s="59" t="s">
        <v>63</v>
      </c>
      <c r="E35" s="60">
        <f>E14</f>
        <v>2600</v>
      </c>
      <c r="F35" s="18"/>
      <c r="G35" s="47"/>
      <c r="H35" s="13"/>
      <c r="I35" s="4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20" customFormat="1" ht="12.75">
      <c r="A36" s="111"/>
      <c r="B36" s="57"/>
      <c r="C36" s="58"/>
      <c r="D36" s="59" t="s">
        <v>64</v>
      </c>
      <c r="E36" s="60">
        <f>E11+E18+E21+E24+E27</f>
        <v>3647735</v>
      </c>
      <c r="F36" s="18"/>
      <c r="G36" s="47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1" customFormat="1" ht="29.25" customHeight="1">
      <c r="A37" s="105" t="s">
        <v>73</v>
      </c>
      <c r="B37" s="119"/>
      <c r="C37" s="119"/>
      <c r="D37" s="119"/>
      <c r="E37" s="11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21" customFormat="1" ht="25.5">
      <c r="A38" s="49" t="s">
        <v>1</v>
      </c>
      <c r="B38" s="49" t="s">
        <v>2</v>
      </c>
      <c r="C38" s="49" t="s">
        <v>19</v>
      </c>
      <c r="D38" s="49" t="s">
        <v>3</v>
      </c>
      <c r="E38" s="49" t="s">
        <v>4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" customFormat="1" ht="12.75">
      <c r="A39" s="78">
        <v>1</v>
      </c>
      <c r="B39" s="78">
        <v>2</v>
      </c>
      <c r="C39" s="79">
        <v>3</v>
      </c>
      <c r="D39" s="78">
        <v>4</v>
      </c>
      <c r="E39" s="78">
        <v>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21" customFormat="1" ht="12.75">
      <c r="A40" s="32" t="s">
        <v>5</v>
      </c>
      <c r="B40" s="32">
        <v>750</v>
      </c>
      <c r="C40" s="32"/>
      <c r="D40" s="61" t="s">
        <v>6</v>
      </c>
      <c r="E40" s="36">
        <f>SUM(E41)</f>
        <v>162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" customFormat="1" ht="12.75">
      <c r="A41" s="62"/>
      <c r="B41" s="62"/>
      <c r="C41" s="62">
        <v>75011</v>
      </c>
      <c r="D41" s="63" t="s">
        <v>15</v>
      </c>
      <c r="E41" s="64">
        <f>SUM(E42)</f>
        <v>162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" customFormat="1" ht="25.5">
      <c r="A42" s="65"/>
      <c r="B42" s="65"/>
      <c r="C42" s="65"/>
      <c r="D42" s="65" t="s">
        <v>33</v>
      </c>
      <c r="E42" s="66">
        <v>162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" customFormat="1" ht="12.75">
      <c r="A43" s="67"/>
      <c r="B43" s="67"/>
      <c r="C43" s="67"/>
      <c r="D43" s="68"/>
      <c r="E43" s="6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21" customFormat="1" ht="12.75">
      <c r="A44" s="32" t="s">
        <v>7</v>
      </c>
      <c r="B44" s="32">
        <v>855</v>
      </c>
      <c r="C44" s="32"/>
      <c r="D44" s="32" t="s">
        <v>39</v>
      </c>
      <c r="E44" s="70">
        <f>E45+E48</f>
        <v>106033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22" customFormat="1" ht="38.25">
      <c r="A45" s="71"/>
      <c r="B45" s="71"/>
      <c r="C45" s="71">
        <v>85502</v>
      </c>
      <c r="D45" s="38" t="s">
        <v>28</v>
      </c>
      <c r="E45" s="72">
        <f>E46</f>
        <v>106000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s="24" customFormat="1" ht="25.5">
      <c r="A46" s="73"/>
      <c r="B46" s="73"/>
      <c r="C46" s="73"/>
      <c r="D46" s="73" t="s">
        <v>26</v>
      </c>
      <c r="E46" s="74">
        <v>106000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s="24" customFormat="1" ht="12.75">
      <c r="A47" s="73"/>
      <c r="B47" s="73"/>
      <c r="C47" s="73"/>
      <c r="D47" s="73"/>
      <c r="E47" s="7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s="24" customFormat="1" ht="12.75">
      <c r="A48" s="63"/>
      <c r="B48" s="63"/>
      <c r="C48" s="63">
        <v>85503</v>
      </c>
      <c r="D48" s="63" t="s">
        <v>40</v>
      </c>
      <c r="E48" s="72">
        <f>E49</f>
        <v>33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24" customFormat="1" ht="25.5">
      <c r="A49" s="73"/>
      <c r="B49" s="73"/>
      <c r="C49" s="73"/>
      <c r="D49" s="73" t="s">
        <v>41</v>
      </c>
      <c r="E49" s="74">
        <v>33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s="1" customFormat="1" ht="12.75">
      <c r="A50" s="67"/>
      <c r="B50" s="67"/>
      <c r="C50" s="67"/>
      <c r="D50" s="67"/>
      <c r="E50" s="6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26" customFormat="1" ht="12.75">
      <c r="A51" s="75"/>
      <c r="B51" s="75"/>
      <c r="C51" s="75"/>
      <c r="D51" s="76" t="s">
        <v>21</v>
      </c>
      <c r="E51" s="77">
        <f>SUM(E44,E40)</f>
        <v>106195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2.75">
      <c r="A52" s="109"/>
      <c r="B52" s="109"/>
      <c r="C52" s="109"/>
      <c r="D52" s="109"/>
      <c r="E52" s="10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1" customFormat="1" ht="12.75">
      <c r="A53" s="120"/>
      <c r="B53" s="120"/>
      <c r="C53" s="120"/>
      <c r="D53" s="120"/>
      <c r="E53" s="120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" customFormat="1" ht="24.75" customHeight="1">
      <c r="A54" s="104" t="s">
        <v>74</v>
      </c>
      <c r="B54" s="121"/>
      <c r="C54" s="121"/>
      <c r="D54" s="121"/>
      <c r="E54" s="12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" customFormat="1" ht="12.75">
      <c r="A55" s="109"/>
      <c r="B55" s="109"/>
      <c r="C55" s="109"/>
      <c r="D55" s="109"/>
      <c r="E55" s="10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" customFormat="1" ht="25.5">
      <c r="A56" s="33" t="s">
        <v>1</v>
      </c>
      <c r="B56" s="33" t="s">
        <v>10</v>
      </c>
      <c r="C56" s="33" t="s">
        <v>11</v>
      </c>
      <c r="D56" s="33" t="s">
        <v>12</v>
      </c>
      <c r="E56" s="33" t="s">
        <v>13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1" customFormat="1" ht="12.75">
      <c r="A57" s="80">
        <v>1</v>
      </c>
      <c r="B57" s="80">
        <v>2</v>
      </c>
      <c r="C57" s="80">
        <v>3</v>
      </c>
      <c r="D57" s="80">
        <v>4</v>
      </c>
      <c r="E57" s="80">
        <v>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" customFormat="1" ht="12.75">
      <c r="A58" s="80"/>
      <c r="B58" s="80"/>
      <c r="C58" s="80"/>
      <c r="D58" s="80"/>
      <c r="E58" s="80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1" customFormat="1" ht="12.75">
      <c r="A59" s="40" t="s">
        <v>5</v>
      </c>
      <c r="B59" s="40">
        <v>750</v>
      </c>
      <c r="C59" s="40"/>
      <c r="D59" s="41" t="s">
        <v>14</v>
      </c>
      <c r="E59" s="42">
        <f>SUM(E61)</f>
        <v>90834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1" customFormat="1" ht="12.75">
      <c r="A60" s="81"/>
      <c r="B60" s="81"/>
      <c r="C60" s="81"/>
      <c r="D60" s="82"/>
      <c r="E60" s="8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" customFormat="1" ht="12.75">
      <c r="A61" s="37"/>
      <c r="B61" s="37"/>
      <c r="C61" s="37">
        <v>75011</v>
      </c>
      <c r="D61" s="38" t="s">
        <v>15</v>
      </c>
      <c r="E61" s="39">
        <f>SUM(E62)</f>
        <v>90834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" customFormat="1" ht="12.75">
      <c r="A62" s="84"/>
      <c r="B62" s="84"/>
      <c r="C62" s="84"/>
      <c r="D62" s="85" t="s">
        <v>16</v>
      </c>
      <c r="E62" s="86">
        <f>SUM(E63)</f>
        <v>90834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5" s="12" customFormat="1" ht="12.75">
      <c r="A63" s="87"/>
      <c r="B63" s="87"/>
      <c r="C63" s="87"/>
      <c r="D63" s="59" t="s">
        <v>29</v>
      </c>
      <c r="E63" s="88">
        <f>SUM(E64,E65)</f>
        <v>90834</v>
      </c>
    </row>
    <row r="64" spans="1:5" s="12" customFormat="1" ht="12.75">
      <c r="A64" s="87"/>
      <c r="B64" s="87"/>
      <c r="C64" s="87"/>
      <c r="D64" s="59" t="s">
        <v>32</v>
      </c>
      <c r="E64" s="88">
        <v>90479</v>
      </c>
    </row>
    <row r="65" spans="1:5" s="12" customFormat="1" ht="12.75">
      <c r="A65" s="87"/>
      <c r="B65" s="87"/>
      <c r="C65" s="87"/>
      <c r="D65" s="59" t="s">
        <v>30</v>
      </c>
      <c r="E65" s="88">
        <v>355</v>
      </c>
    </row>
    <row r="66" spans="1:5" s="12" customFormat="1" ht="12.75">
      <c r="A66" s="87"/>
      <c r="B66" s="87"/>
      <c r="C66" s="87"/>
      <c r="D66" s="59"/>
      <c r="E66" s="88"/>
    </row>
    <row r="67" spans="1:5" s="12" customFormat="1" ht="26.25" customHeight="1">
      <c r="A67" s="40" t="s">
        <v>7</v>
      </c>
      <c r="B67" s="40">
        <v>751</v>
      </c>
      <c r="C67" s="40"/>
      <c r="D67" s="41" t="s">
        <v>58</v>
      </c>
      <c r="E67" s="42">
        <f>E69</f>
        <v>2600</v>
      </c>
    </row>
    <row r="68" spans="1:5" s="12" customFormat="1" ht="15" customHeight="1">
      <c r="A68" s="43"/>
      <c r="B68" s="43"/>
      <c r="C68" s="43"/>
      <c r="D68" s="44"/>
      <c r="E68" s="45"/>
    </row>
    <row r="69" spans="1:5" s="12" customFormat="1" ht="29.25" customHeight="1">
      <c r="A69" s="37"/>
      <c r="B69" s="37"/>
      <c r="C69" s="37">
        <v>75101</v>
      </c>
      <c r="D69" s="38" t="s">
        <v>61</v>
      </c>
      <c r="E69" s="39">
        <f>E70</f>
        <v>2600</v>
      </c>
    </row>
    <row r="70" spans="1:5" s="12" customFormat="1" ht="12.75">
      <c r="A70" s="84"/>
      <c r="B70" s="84"/>
      <c r="C70" s="84"/>
      <c r="D70" s="85" t="s">
        <v>16</v>
      </c>
      <c r="E70" s="86">
        <f>E71</f>
        <v>2600</v>
      </c>
    </row>
    <row r="71" spans="1:5" s="12" customFormat="1" ht="12.75">
      <c r="A71" s="87"/>
      <c r="B71" s="87"/>
      <c r="C71" s="87"/>
      <c r="D71" s="59" t="s">
        <v>29</v>
      </c>
      <c r="E71" s="88">
        <f>E72</f>
        <v>2600</v>
      </c>
    </row>
    <row r="72" spans="1:5" s="12" customFormat="1" ht="12.75">
      <c r="A72" s="87"/>
      <c r="B72" s="87"/>
      <c r="C72" s="87"/>
      <c r="D72" s="89" t="s">
        <v>37</v>
      </c>
      <c r="E72" s="88">
        <v>2600</v>
      </c>
    </row>
    <row r="73" spans="1:37" ht="12.75">
      <c r="A73" s="90"/>
      <c r="B73" s="91"/>
      <c r="C73" s="91"/>
      <c r="D73" s="92"/>
      <c r="E73" s="9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40" t="s">
        <v>8</v>
      </c>
      <c r="B74" s="40">
        <v>752</v>
      </c>
      <c r="C74" s="40"/>
      <c r="D74" s="41" t="s">
        <v>34</v>
      </c>
      <c r="E74" s="42">
        <f>E76</f>
        <v>300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>
      <c r="A75" s="43"/>
      <c r="B75" s="43"/>
      <c r="C75" s="43"/>
      <c r="D75" s="44"/>
      <c r="E75" s="45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>
      <c r="A76" s="94"/>
      <c r="B76" s="94"/>
      <c r="C76" s="94">
        <v>75212</v>
      </c>
      <c r="D76" s="95" t="s">
        <v>36</v>
      </c>
      <c r="E76" s="96">
        <f>E77</f>
        <v>300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12.75">
      <c r="A77" s="84"/>
      <c r="B77" s="84"/>
      <c r="C77" s="84"/>
      <c r="D77" s="85" t="s">
        <v>17</v>
      </c>
      <c r="E77" s="86">
        <f>E78</f>
        <v>300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>
      <c r="A78" s="90"/>
      <c r="B78" s="90"/>
      <c r="C78" s="90"/>
      <c r="D78" s="89" t="s">
        <v>29</v>
      </c>
      <c r="E78" s="93">
        <f>E79</f>
        <v>300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ht="12.75">
      <c r="A79" s="90"/>
      <c r="B79" s="90"/>
      <c r="C79" s="90"/>
      <c r="D79" s="89" t="s">
        <v>37</v>
      </c>
      <c r="E79" s="93">
        <v>300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>
      <c r="A80" s="122"/>
      <c r="B80" s="123"/>
      <c r="C80" s="123"/>
      <c r="D80" s="123"/>
      <c r="E80" s="12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2.75">
      <c r="A81" s="40" t="s">
        <v>24</v>
      </c>
      <c r="B81" s="41">
        <v>851</v>
      </c>
      <c r="C81" s="41"/>
      <c r="D81" s="41" t="s">
        <v>22</v>
      </c>
      <c r="E81" s="42">
        <f>E83</f>
        <v>411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>
      <c r="A82" s="90"/>
      <c r="B82" s="92"/>
      <c r="C82" s="92"/>
      <c r="D82" s="92"/>
      <c r="E82" s="9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12.75">
      <c r="A83" s="37"/>
      <c r="B83" s="38"/>
      <c r="C83" s="97">
        <v>85195</v>
      </c>
      <c r="D83" s="38" t="s">
        <v>25</v>
      </c>
      <c r="E83" s="39">
        <f>E84</f>
        <v>411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>
      <c r="A84" s="84"/>
      <c r="B84" s="85"/>
      <c r="C84" s="85"/>
      <c r="D84" s="85" t="s">
        <v>16</v>
      </c>
      <c r="E84" s="86">
        <f>SUM(E85)</f>
        <v>411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5" s="13" customFormat="1" ht="12.75">
      <c r="A85" s="87"/>
      <c r="B85" s="59"/>
      <c r="C85" s="59"/>
      <c r="D85" s="59" t="s">
        <v>29</v>
      </c>
      <c r="E85" s="88">
        <f>E86+E87</f>
        <v>411</v>
      </c>
    </row>
    <row r="86" spans="1:5" s="13" customFormat="1" ht="12.75">
      <c r="A86" s="87"/>
      <c r="B86" s="59"/>
      <c r="C86" s="59"/>
      <c r="D86" s="87" t="s">
        <v>32</v>
      </c>
      <c r="E86" s="88">
        <v>321</v>
      </c>
    </row>
    <row r="87" spans="1:37" ht="25.5">
      <c r="A87" s="90"/>
      <c r="B87" s="92"/>
      <c r="C87" s="92"/>
      <c r="D87" s="92" t="s">
        <v>38</v>
      </c>
      <c r="E87" s="93">
        <f>E88</f>
        <v>90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>
      <c r="A88" s="90"/>
      <c r="B88" s="92"/>
      <c r="C88" s="92"/>
      <c r="D88" s="92" t="s">
        <v>31</v>
      </c>
      <c r="E88" s="93">
        <v>90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2.75">
      <c r="A89" s="90"/>
      <c r="B89" s="92"/>
      <c r="C89" s="92"/>
      <c r="D89" s="92"/>
      <c r="E89" s="9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2.75">
      <c r="A90" s="133" t="s">
        <v>60</v>
      </c>
      <c r="B90" s="133">
        <v>855</v>
      </c>
      <c r="C90" s="133"/>
      <c r="D90" s="134" t="s">
        <v>69</v>
      </c>
      <c r="E90" s="135">
        <f>E91</f>
        <v>8100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>
      <c r="A91" s="139"/>
      <c r="B91" s="139"/>
      <c r="C91" s="136">
        <v>85219</v>
      </c>
      <c r="D91" s="140" t="s">
        <v>75</v>
      </c>
      <c r="E91" s="141">
        <f>E92</f>
        <v>8100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2.75">
      <c r="A92" s="145"/>
      <c r="B92" s="145"/>
      <c r="C92" s="143"/>
      <c r="D92" s="146" t="s">
        <v>16</v>
      </c>
      <c r="E92" s="147">
        <f>E93+E94</f>
        <v>8100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2.75">
      <c r="A93" s="127"/>
      <c r="B93" s="127"/>
      <c r="C93" s="130"/>
      <c r="D93" s="131" t="s">
        <v>76</v>
      </c>
      <c r="E93" s="132">
        <v>8000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>
      <c r="A94" s="127"/>
      <c r="B94" s="127"/>
      <c r="C94" s="127"/>
      <c r="D94" s="131" t="s">
        <v>77</v>
      </c>
      <c r="E94" s="129">
        <f>E95</f>
        <v>100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2.75">
      <c r="A95" s="127"/>
      <c r="B95" s="127"/>
      <c r="C95" s="127"/>
      <c r="D95" s="131" t="s">
        <v>78</v>
      </c>
      <c r="E95" s="132">
        <v>100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2.75">
      <c r="A96" s="127"/>
      <c r="B96" s="127"/>
      <c r="C96" s="127"/>
      <c r="D96" s="128"/>
      <c r="E96" s="129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>
      <c r="A97" s="133" t="s">
        <v>72</v>
      </c>
      <c r="B97" s="133">
        <v>855</v>
      </c>
      <c r="C97" s="133"/>
      <c r="D97" s="134" t="s">
        <v>39</v>
      </c>
      <c r="E97" s="135">
        <f>E98+E118+E123</f>
        <v>3548090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38.25">
      <c r="A98" s="125"/>
      <c r="B98" s="94"/>
      <c r="C98" s="94">
        <v>85502</v>
      </c>
      <c r="D98" s="95" t="s">
        <v>28</v>
      </c>
      <c r="E98" s="96">
        <f>E99</f>
        <v>3512147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2.75">
      <c r="A99" s="142"/>
      <c r="B99" s="84"/>
      <c r="C99" s="84"/>
      <c r="D99" s="85" t="s">
        <v>16</v>
      </c>
      <c r="E99" s="86">
        <f>E100+E111</f>
        <v>3512147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>
      <c r="A100" s="122"/>
      <c r="B100" s="90"/>
      <c r="C100" s="90"/>
      <c r="D100" s="87" t="s">
        <v>29</v>
      </c>
      <c r="E100" s="98">
        <f>E101+E110</f>
        <v>351725.4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2.75">
      <c r="A101" s="122"/>
      <c r="B101" s="90"/>
      <c r="C101" s="90"/>
      <c r="D101" s="87" t="s">
        <v>48</v>
      </c>
      <c r="E101" s="98">
        <f>E102+E105+E106+E107+E108+E109</f>
        <v>330383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2" customHeight="1">
      <c r="A102" s="122"/>
      <c r="B102" s="90"/>
      <c r="C102" s="90"/>
      <c r="D102" s="87" t="s">
        <v>49</v>
      </c>
      <c r="E102" s="98">
        <f>E103+E104</f>
        <v>239454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>
      <c r="A103" s="122"/>
      <c r="B103" s="90"/>
      <c r="C103" s="90"/>
      <c r="D103" s="99" t="s">
        <v>50</v>
      </c>
      <c r="E103" s="98">
        <v>237406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2.75">
      <c r="A104" s="122"/>
      <c r="B104" s="90"/>
      <c r="C104" s="90"/>
      <c r="D104" s="87" t="s">
        <v>51</v>
      </c>
      <c r="E104" s="98">
        <v>2048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2.75">
      <c r="A105" s="122"/>
      <c r="B105" s="90"/>
      <c r="C105" s="90"/>
      <c r="D105" s="87" t="s">
        <v>52</v>
      </c>
      <c r="E105" s="98">
        <v>80557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>
      <c r="A106" s="122"/>
      <c r="B106" s="122"/>
      <c r="C106" s="122"/>
      <c r="D106" s="87" t="s">
        <v>53</v>
      </c>
      <c r="E106" s="98">
        <v>9000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2.75">
      <c r="A107" s="122"/>
      <c r="B107" s="122"/>
      <c r="C107" s="122"/>
      <c r="D107" s="87" t="s">
        <v>54</v>
      </c>
      <c r="E107" s="98">
        <v>224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2.75">
      <c r="A108" s="90"/>
      <c r="B108" s="90"/>
      <c r="C108" s="90"/>
      <c r="D108" s="87" t="s">
        <v>55</v>
      </c>
      <c r="E108" s="98">
        <v>900</v>
      </c>
      <c r="H108" s="13"/>
      <c r="I108" s="13"/>
      <c r="J108" s="13"/>
      <c r="K108" s="13"/>
      <c r="L108" s="2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ht="12.75">
      <c r="A109" s="90"/>
      <c r="B109" s="90"/>
      <c r="C109" s="90"/>
      <c r="D109" s="87" t="s">
        <v>56</v>
      </c>
      <c r="E109" s="98">
        <v>248</v>
      </c>
      <c r="H109" s="13"/>
      <c r="I109" s="13"/>
      <c r="J109" s="13"/>
      <c r="K109" s="13"/>
      <c r="L109" s="2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ht="12.75">
      <c r="A110" s="122"/>
      <c r="B110" s="122"/>
      <c r="C110" s="122"/>
      <c r="D110" s="87" t="s">
        <v>30</v>
      </c>
      <c r="E110" s="98">
        <v>21342.4</v>
      </c>
      <c r="H110" s="13"/>
      <c r="I110" s="13"/>
      <c r="J110" s="13"/>
      <c r="K110" s="13"/>
      <c r="L110" s="2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2.75">
      <c r="A111" s="122"/>
      <c r="B111" s="122"/>
      <c r="C111" s="122"/>
      <c r="D111" s="87" t="s">
        <v>42</v>
      </c>
      <c r="E111" s="98">
        <f>SUM(E112:E116)</f>
        <v>3160421.6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ht="12.75">
      <c r="A112" s="122"/>
      <c r="B112" s="122"/>
      <c r="C112" s="122"/>
      <c r="D112" s="87" t="s">
        <v>44</v>
      </c>
      <c r="E112" s="98">
        <v>2532981.6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ht="12.75">
      <c r="A113" s="122"/>
      <c r="B113" s="122"/>
      <c r="C113" s="122"/>
      <c r="D113" s="87" t="s">
        <v>43</v>
      </c>
      <c r="E113" s="98">
        <v>252000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t="12.75">
      <c r="A114" s="122"/>
      <c r="B114" s="122"/>
      <c r="C114" s="122"/>
      <c r="D114" s="87" t="s">
        <v>45</v>
      </c>
      <c r="E114" s="98">
        <v>7440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ht="12.75">
      <c r="A115" s="122"/>
      <c r="B115" s="122"/>
      <c r="C115" s="122"/>
      <c r="D115" s="87" t="s">
        <v>46</v>
      </c>
      <c r="E115" s="98">
        <v>360000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ht="12.75">
      <c r="A116" s="122"/>
      <c r="B116" s="122"/>
      <c r="C116" s="122"/>
      <c r="D116" s="87" t="s">
        <v>47</v>
      </c>
      <c r="E116" s="98">
        <v>8000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ht="12.75">
      <c r="A117" s="122"/>
      <c r="B117" s="122"/>
      <c r="C117" s="122"/>
      <c r="D117" s="87"/>
      <c r="E117" s="9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ht="13.5" customHeight="1">
      <c r="A118" s="137"/>
      <c r="B118" s="137"/>
      <c r="C118" s="136">
        <v>85503</v>
      </c>
      <c r="D118" s="136" t="s">
        <v>40</v>
      </c>
      <c r="E118" s="138">
        <f>E119</f>
        <v>375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ht="13.5" customHeight="1">
      <c r="A119" s="142"/>
      <c r="B119" s="142"/>
      <c r="C119" s="142"/>
      <c r="D119" s="143" t="s">
        <v>17</v>
      </c>
      <c r="E119" s="144">
        <f>E120</f>
        <v>375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3.5" customHeight="1">
      <c r="A120" s="122"/>
      <c r="B120" s="122"/>
      <c r="C120" s="122"/>
      <c r="D120" s="87" t="s">
        <v>29</v>
      </c>
      <c r="E120" s="98">
        <f>E121</f>
        <v>375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ht="12.75">
      <c r="A121" s="122"/>
      <c r="B121" s="122"/>
      <c r="C121" s="122"/>
      <c r="D121" s="87" t="s">
        <v>32</v>
      </c>
      <c r="E121" s="98">
        <v>375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ht="12.75">
      <c r="A122" s="122"/>
      <c r="B122" s="122"/>
      <c r="C122" s="122"/>
      <c r="D122" s="87"/>
      <c r="E122" s="9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76.5">
      <c r="A123" s="94"/>
      <c r="B123" s="94"/>
      <c r="C123" s="136">
        <v>85513</v>
      </c>
      <c r="D123" s="94" t="s">
        <v>57</v>
      </c>
      <c r="E123" s="100">
        <f>E124</f>
        <v>35568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2.75">
      <c r="A124" s="84"/>
      <c r="B124" s="84"/>
      <c r="C124" s="84"/>
      <c r="D124" s="85" t="s">
        <v>16</v>
      </c>
      <c r="E124" s="101">
        <f>E125</f>
        <v>35568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ht="12.75">
      <c r="A125" s="90"/>
      <c r="B125" s="90"/>
      <c r="C125" s="90"/>
      <c r="D125" s="87" t="s">
        <v>29</v>
      </c>
      <c r="E125" s="98">
        <f>E126</f>
        <v>35568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t="12.75">
      <c r="A126" s="90"/>
      <c r="B126" s="90"/>
      <c r="C126" s="90"/>
      <c r="D126" s="87" t="s">
        <v>37</v>
      </c>
      <c r="E126" s="98">
        <v>35568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2.75">
      <c r="A127" s="90"/>
      <c r="B127" s="90"/>
      <c r="C127" s="90"/>
      <c r="D127" s="92"/>
      <c r="E127" s="9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2.75">
      <c r="A128" s="102"/>
      <c r="B128" s="102"/>
      <c r="C128" s="102"/>
      <c r="D128" s="41" t="s">
        <v>18</v>
      </c>
      <c r="E128" s="42">
        <f>E130+E131</f>
        <v>3650335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ht="12.75">
      <c r="A129" s="103"/>
      <c r="B129" s="103"/>
      <c r="C129" s="103"/>
      <c r="D129" s="59" t="s">
        <v>62</v>
      </c>
      <c r="E129" s="88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ht="12.75">
      <c r="A130" s="103"/>
      <c r="B130" s="103"/>
      <c r="C130" s="103"/>
      <c r="D130" s="59" t="s">
        <v>63</v>
      </c>
      <c r="E130" s="88">
        <f>E67</f>
        <v>2600</v>
      </c>
      <c r="H130" s="13"/>
      <c r="I130" s="46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ht="12.75">
      <c r="A131" s="103"/>
      <c r="B131" s="103"/>
      <c r="C131" s="103"/>
      <c r="D131" s="59" t="s">
        <v>64</v>
      </c>
      <c r="E131" s="88">
        <f>E59+E74+E81+E90+E97</f>
        <v>3647735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ht="12.75">
      <c r="A132" s="30"/>
      <c r="B132" s="30"/>
      <c r="C132" s="30"/>
      <c r="D132" s="30"/>
      <c r="E132" s="30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8:3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8:3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8:3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8:3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8:3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</sheetData>
  <sheetProtection/>
  <mergeCells count="6">
    <mergeCell ref="A54:E54"/>
    <mergeCell ref="A37:E37"/>
    <mergeCell ref="A1:E1"/>
    <mergeCell ref="A4:E4"/>
    <mergeCell ref="A6:G6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&amp;CStrona &amp;P</oddFooter>
  </headerFooter>
  <rowBreaks count="2" manualBreakCount="2">
    <brk id="36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ansz</cp:lastModifiedBy>
  <cp:lastPrinted>2019-11-14T14:10:23Z</cp:lastPrinted>
  <dcterms:created xsi:type="dcterms:W3CDTF">2006-11-03T11:02:49Z</dcterms:created>
  <dcterms:modified xsi:type="dcterms:W3CDTF">2022-11-10T14:33:37Z</dcterms:modified>
  <cp:category/>
  <cp:version/>
  <cp:contentType/>
  <cp:contentStatus/>
</cp:coreProperties>
</file>