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przek.'!$A$1:$E$96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<sst xmlns="http://schemas.openxmlformats.org/spreadsheetml/2006/main" count="78" uniqueCount="77">
  <si>
    <t>Lp.</t>
  </si>
  <si>
    <t>1.</t>
  </si>
  <si>
    <t>2.</t>
  </si>
  <si>
    <t>3.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</si>
  <si>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</si>
  <si>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</si>
  <si>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</si>
  <si>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</si>
  <si>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</si>
  <si>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</si>
  <si>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</si>
  <si>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</si>
  <si>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</si>
  <si>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</si>
  <si>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</si>
  <si>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</si>
  <si>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</si>
  <si>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Dział 600 - Transport i łączność</t>
  </si>
  <si>
    <t>Dotacje celowe dla podmiotów nie zaliczonych do sektora finansów publicznych: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</si>
  <si>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</si>
  <si>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</si>
  <si>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</si>
  <si>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</si>
  <si>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926 Kultura fizyczna i sport</t>
  </si>
  <si>
    <t>6.</t>
  </si>
  <si>
    <t>7.</t>
  </si>
  <si>
    <t>8.</t>
  </si>
  <si>
    <t>9.</t>
  </si>
  <si>
    <t>10.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</si>
  <si>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</si>
  <si>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</si>
  <si>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</si>
  <si>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</si>
  <si>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1. Rozdział 92605 - Zadania w zakresie kultury fizycznej i sportu - dotacje celowe na wspieranie rozwoju sportu na terenie Gminy Kuźnia Raciborska</t>
  </si>
  <si>
    <t xml:space="preserve">  </t>
  </si>
  <si>
    <t>a) Dotacja celowa z budżetu na realizację zadań zleconych w formie "małych grantów"</t>
  </si>
  <si>
    <t>a) Dotacje celowe z budżetu na realizację zadań zleconych - na placówki wsparcia dziennego</t>
  </si>
  <si>
    <t>Dział 801 Oświata i wychowanie</t>
  </si>
  <si>
    <t>a) rozdział 80104 - Przedszkola - Dotacje celowe przekazane gminie na zadania bieżące realizowane na podstawie porozumień (umów) między jednostkami samorządu terytorialnego</t>
  </si>
  <si>
    <t>Dział 855 Rodzina</t>
  </si>
  <si>
    <t>e)  rozdział 90095 - Pozostała działalność - dotacja przedmiotowa dla zakładu budżetowego na sprawdzenie, naprawę i montaż kompletnych elementów dekoracji miasta i gminy w okresie świąt</t>
  </si>
  <si>
    <t>1) rozdział 92109 - Domy i ośrodki kultury, świetlice i kluby</t>
  </si>
  <si>
    <t>a) Miejski Ośrodek Kultury Sportu i Rekreacji w Kuźni Raciborskiej</t>
  </si>
  <si>
    <t>2) rozdział 92116 - Biblioteki</t>
  </si>
  <si>
    <t>Dział 852 Pomoc Społeczna</t>
  </si>
  <si>
    <t>Dotacja celowa dla spółki wodnej spoza sektora finansów publicznych</t>
  </si>
  <si>
    <t xml:space="preserve"> Dotacje celowe na wspieranie rozwoju sportu na terenie Gminy Kuźnia Raciborska spoza sektora finansów publicznych</t>
  </si>
  <si>
    <t>Dotacje celowe na realizację innych zadań zleconych spoza sektora finansów publicznych</t>
  </si>
  <si>
    <t>a) rozdział 85230 - Pomoc w zakresie dożywiania - Dotacja celowa na realizację zadania w ramach Programu Pomoc Żywnościowa</t>
  </si>
  <si>
    <t>4.</t>
  </si>
  <si>
    <t>b) rozdział  60004 - Lokalny transport zbiorowy - Dotacja celowa na pomoc finansową udzielaną między jst na dofinansowanie własnych zadań bieżących - dla Powiatu Rciborskiego</t>
  </si>
  <si>
    <t>Dotacje celowe dla OSP - dotacja spoza sektora finansów publicznych</t>
  </si>
  <si>
    <t>Dział 754- Bezpieczeństwo publiczne i ochrona przeciwpożarowa</t>
  </si>
  <si>
    <t>1. Rozdział 75412 Ochotnicze straże pożarne:</t>
  </si>
  <si>
    <t>a) Dotacja dla Ochotniczych Straży Pożarnych na zakup opału do ogrzewania pomieszczeń wykorzystywanych na potrzeby OSP oraz na zakup sprzętu i umundurowania na potrzeby OSP w zakresie zabezpieczenia gotowości bojowej</t>
  </si>
  <si>
    <t>Dotacje celowe na zadania inwestycyjne do sektora finansów publicznych</t>
  </si>
  <si>
    <t>Dział 700 Gospodarka mieszkaniowa</t>
  </si>
  <si>
    <t>Rozdział 70095 Pozostała działalność:</t>
  </si>
  <si>
    <t>f) rozdział 90095 - Pozostała działalność -  dotacja przedmiotowa dla zakładu budżetowego na przgląd i remonty placów zabaw</t>
  </si>
  <si>
    <t>1.Rozdział 92195 - Dotacje na zadania bieżące, w tym:</t>
  </si>
  <si>
    <t>Dział 921 Kultura i ochrona dziedzictwa narodowego</t>
  </si>
  <si>
    <t>1.Rozdział 85504 - Dotacje na zadania bieżące, w tym:</t>
  </si>
  <si>
    <t xml:space="preserve">a) Dotacja celowa dla ZGKiM na zadanie "Dokumentacja i prace przy termomodernizacji, instalacji c.o. i c.w.u."  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</si>
  <si>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wodnych,szczegółowych</t>
    </r>
  </si>
  <si>
    <r>
      <t xml:space="preserve">a)  </t>
    </r>
    <r>
      <rPr>
        <i/>
        <sz val="10"/>
        <rFont val="Arial CE"/>
        <family val="0"/>
      </rPr>
      <t>rozdział  60004 - Lokalny transport zbiorowy</t>
    </r>
    <r>
      <rPr>
        <sz val="10"/>
        <rFont val="Arial CE"/>
        <family val="0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</si>
  <si>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 - utrzymanie, remonty oraz naprawy i modernizacje 1m² powierzchni  budynków i mieszkaań komunalnych</t>
    </r>
  </si>
  <si>
    <r>
      <t xml:space="preserve">c)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</si>
  <si>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d)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</si>
  <si>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t>g) rozdział 90095 - Pozostała działalność - dotacja przedmiotowa dla zakładu budżetowego na adaptację i utrzymanie siedziby ZGKiM</t>
  </si>
  <si>
    <t>b) Gminny Ośrodek Turystyki i Promocji w Rudach</t>
  </si>
  <si>
    <t>Rozdział 92109 - Domy i ośrodki kultury, świetlice i kluby</t>
  </si>
  <si>
    <t xml:space="preserve">a) Dotacja celowa na zadania inwestycyjne w MOKSiR </t>
  </si>
  <si>
    <t xml:space="preserve">a) rozdział 90002 - Gospodarka odpadami komunalnymi - dotacja przedmiotowa z budżetu dla zakładu budżetowego na Prowadzenie Punktu Selektywnej  Zbiórki Odpadów Komunalnych </t>
  </si>
  <si>
    <r>
      <t xml:space="preserve">b)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</si>
  <si>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t>b) Zmiana sposobu użytkowania poddasza nieużytkowego na dwa lokale mieszkalne w budynku przy ul. Raciborskiej 8 w Rudach</t>
  </si>
  <si>
    <t>Załącznik Nr 4 do projektu uchwały w sprawie uchwalenia budzetu gminy na 2023 rok</t>
  </si>
  <si>
    <t>Plan dotacji do przekazania w roku 2023 (w złotych)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</si>
</sst>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#,##0.0"/>
  </numFmts>
  <fonts count="5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40"/>
      <name val="Arial CE"/>
      <family val="0"/>
    </font>
    <font>
      <i/>
      <sz val="10"/>
      <color indexed="40"/>
      <name val="Arial CE"/>
      <family val="0"/>
    </font>
    <font>
      <sz val="10"/>
      <color indexed="40"/>
      <name val="Arial CE"/>
      <family val="0"/>
    </font>
    <font>
      <b/>
      <i/>
      <sz val="10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B0F0"/>
      <name val="Arial CE"/>
      <family val="0"/>
    </font>
    <font>
      <sz val="10"/>
      <color rgb="FF00B0F0"/>
      <name val="Arial CE"/>
      <family val="0"/>
    </font>
    <font>
      <b/>
      <i/>
      <sz val="10"/>
      <color rgb="FF00B0F0"/>
      <name val="Arial CE"/>
      <family val="0"/>
    </font>
    <font>
      <i/>
      <sz val="10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1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/>
    </xf>
    <xf numFmtId="4" fontId="0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4" fontId="50" fillId="33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4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4" fontId="49" fillId="33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4" fontId="0" fillId="37" borderId="1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8" t="s">
        <v>14</v>
      </c>
      <c r="H1" s="98"/>
      <c r="I1" s="9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8"/>
  <sheetViews>
    <sheetView tabSelected="1" zoomScalePageLayoutView="0" workbookViewId="0" topLeftCell="A40">
      <selection activeCell="I9" sqref="I9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  <col min="7" max="8" width="11.75390625" style="0" bestFit="1" customWidth="1"/>
  </cols>
  <sheetData>
    <row r="1" spans="1:8" s="14" customFormat="1" ht="12.75">
      <c r="A1" s="101" t="s">
        <v>75</v>
      </c>
      <c r="B1" s="101"/>
      <c r="C1" s="101"/>
      <c r="D1" s="18"/>
      <c r="E1" s="18"/>
      <c r="F1" s="18"/>
      <c r="G1" s="18"/>
      <c r="H1" s="18"/>
    </row>
    <row r="2" spans="1:8" s="14" customFormat="1" ht="12.75">
      <c r="A2" s="101"/>
      <c r="B2" s="101"/>
      <c r="C2" s="101"/>
      <c r="D2" s="18"/>
      <c r="E2" s="18"/>
      <c r="F2" s="18"/>
      <c r="G2" s="18"/>
      <c r="H2" s="18"/>
    </row>
    <row r="3" spans="1:8" ht="12.75">
      <c r="A3" s="1"/>
      <c r="B3" s="1"/>
      <c r="C3" s="1"/>
      <c r="D3" s="1"/>
      <c r="E3" s="1"/>
      <c r="F3" s="1" t="s">
        <v>6</v>
      </c>
      <c r="G3" s="1"/>
      <c r="H3" s="1"/>
    </row>
    <row r="4" spans="1:39" ht="12.75">
      <c r="A4" s="1"/>
      <c r="B4" s="1"/>
      <c r="C4" s="1"/>
      <c r="D4" s="1"/>
      <c r="E4" s="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12.75">
      <c r="A5" s="99" t="s">
        <v>76</v>
      </c>
      <c r="B5" s="99"/>
      <c r="C5" s="99"/>
      <c r="D5" s="99"/>
      <c r="E5" s="9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12.75">
      <c r="A6" s="2"/>
      <c r="B6" s="100"/>
      <c r="C6" s="100"/>
      <c r="D6" s="100"/>
      <c r="E6" s="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s="12" customFormat="1" ht="12.75">
      <c r="A7" s="31" t="s">
        <v>0</v>
      </c>
      <c r="B7" s="31" t="s">
        <v>5</v>
      </c>
      <c r="C7" s="31" t="s">
        <v>8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12.75">
      <c r="A8" s="5">
        <v>1</v>
      </c>
      <c r="B8" s="5">
        <v>2</v>
      </c>
      <c r="C8" s="5">
        <v>3</v>
      </c>
      <c r="D8" s="6"/>
      <c r="E8" s="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12" customFormat="1" ht="38.25">
      <c r="A9" s="13" t="s">
        <v>1</v>
      </c>
      <c r="B9" s="44" t="s">
        <v>29</v>
      </c>
      <c r="C9" s="60">
        <f>SUM(C11,C14)</f>
        <v>1788319</v>
      </c>
      <c r="D9" s="23"/>
      <c r="E9" s="17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12.75">
      <c r="A10" s="56"/>
      <c r="B10" s="57"/>
      <c r="C10" s="63"/>
      <c r="D10" s="4"/>
      <c r="E10" s="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29" customFormat="1" ht="12.75">
      <c r="A11" s="66"/>
      <c r="B11" s="67" t="s">
        <v>13</v>
      </c>
      <c r="C11" s="62">
        <f>SUM(C12)</f>
        <v>900000</v>
      </c>
      <c r="D11" s="27"/>
      <c r="E11" s="28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5" s="43" customFormat="1" ht="51">
      <c r="A12" s="70"/>
      <c r="B12" s="69" t="s">
        <v>65</v>
      </c>
      <c r="C12" s="59">
        <v>900000</v>
      </c>
      <c r="D12" s="47"/>
      <c r="E12" s="48"/>
    </row>
    <row r="13" spans="1:39" ht="12.75">
      <c r="A13" s="105"/>
      <c r="B13" s="106"/>
      <c r="C13" s="107"/>
      <c r="D13" s="4"/>
      <c r="E13" s="8"/>
      <c r="F13" s="33"/>
      <c r="G13" s="33"/>
      <c r="H13" s="33" t="s">
        <v>34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29" customFormat="1" ht="12.75">
      <c r="A14" s="66"/>
      <c r="B14" s="67" t="s">
        <v>9</v>
      </c>
      <c r="C14" s="62">
        <f>SUM(C15:C21)</f>
        <v>888319</v>
      </c>
      <c r="D14" s="27"/>
      <c r="E14" s="28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s="29" customFormat="1" ht="41.25" customHeight="1">
      <c r="A15" s="120"/>
      <c r="B15" s="121" t="s">
        <v>72</v>
      </c>
      <c r="C15" s="122">
        <v>283000</v>
      </c>
      <c r="D15" s="27"/>
      <c r="E15" s="2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5" s="43" customFormat="1" ht="51">
      <c r="A16" s="68"/>
      <c r="B16" s="69" t="s">
        <v>73</v>
      </c>
      <c r="C16" s="59">
        <v>229519</v>
      </c>
      <c r="D16" s="47"/>
      <c r="E16" s="48"/>
    </row>
    <row r="17" spans="1:5" s="43" customFormat="1" ht="51">
      <c r="A17" s="68"/>
      <c r="B17" s="69" t="s">
        <v>66</v>
      </c>
      <c r="C17" s="59">
        <v>199500</v>
      </c>
      <c r="D17" s="47"/>
      <c r="E17" s="48"/>
    </row>
    <row r="18" spans="1:5" s="43" customFormat="1" ht="38.25">
      <c r="A18" s="102"/>
      <c r="B18" s="69" t="s">
        <v>67</v>
      </c>
      <c r="C18" s="59">
        <v>15000</v>
      </c>
      <c r="D18" s="47"/>
      <c r="E18" s="48"/>
    </row>
    <row r="19" spans="1:5" s="43" customFormat="1" ht="51">
      <c r="A19" s="102"/>
      <c r="B19" s="69" t="s">
        <v>40</v>
      </c>
      <c r="C19" s="59">
        <v>22000</v>
      </c>
      <c r="D19" s="47"/>
      <c r="E19" s="48"/>
    </row>
    <row r="20" spans="1:5" s="43" customFormat="1" ht="38.25">
      <c r="A20" s="102"/>
      <c r="B20" s="69" t="s">
        <v>58</v>
      </c>
      <c r="C20" s="59">
        <v>9300</v>
      </c>
      <c r="D20" s="47"/>
      <c r="E20" s="48"/>
    </row>
    <row r="21" spans="1:5" s="43" customFormat="1" ht="38.25">
      <c r="A21" s="102"/>
      <c r="B21" s="69" t="s">
        <v>68</v>
      </c>
      <c r="C21" s="59">
        <v>130000</v>
      </c>
      <c r="D21" s="47"/>
      <c r="E21" s="48"/>
    </row>
    <row r="22" spans="1:39" s="14" customFormat="1" ht="12.75">
      <c r="A22" s="109"/>
      <c r="B22" s="106"/>
      <c r="C22" s="107"/>
      <c r="D22" s="24"/>
      <c r="E22" s="1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s="20" customFormat="1" ht="25.5">
      <c r="A23" s="79" t="s">
        <v>2</v>
      </c>
      <c r="B23" s="76" t="s">
        <v>18</v>
      </c>
      <c r="C23" s="60">
        <f>C25+C29</f>
        <v>226000</v>
      </c>
      <c r="D23" s="25"/>
      <c r="E23" s="19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2.75">
      <c r="A24" s="77"/>
      <c r="B24" s="87"/>
      <c r="C24" s="61"/>
      <c r="D24" s="4"/>
      <c r="E24" s="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s="29" customFormat="1" ht="12.75">
      <c r="A25" s="66"/>
      <c r="B25" s="67" t="s">
        <v>11</v>
      </c>
      <c r="C25" s="62">
        <f>SUM(C26:C27)</f>
        <v>196000</v>
      </c>
      <c r="D25" s="30"/>
      <c r="E25" s="28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5" s="42" customFormat="1" ht="12.75">
      <c r="A26" s="88"/>
      <c r="B26" s="81" t="s">
        <v>16</v>
      </c>
      <c r="C26" s="53">
        <v>116000</v>
      </c>
      <c r="D26" s="40"/>
      <c r="E26" s="41"/>
    </row>
    <row r="27" spans="1:5" s="42" customFormat="1" ht="12.75">
      <c r="A27" s="89"/>
      <c r="B27" s="81" t="s">
        <v>19</v>
      </c>
      <c r="C27" s="53">
        <v>80000</v>
      </c>
      <c r="D27" s="40"/>
      <c r="E27" s="41"/>
    </row>
    <row r="28" spans="1:5" s="42" customFormat="1" ht="12.75">
      <c r="A28" s="113"/>
      <c r="B28" s="111"/>
      <c r="C28" s="112"/>
      <c r="D28" s="40"/>
      <c r="E28" s="41"/>
    </row>
    <row r="29" spans="1:5" s="42" customFormat="1" ht="12.75">
      <c r="A29" s="90"/>
      <c r="B29" s="67" t="s">
        <v>44</v>
      </c>
      <c r="C29" s="52">
        <f>C30</f>
        <v>30000</v>
      </c>
      <c r="D29" s="40"/>
      <c r="E29" s="41"/>
    </row>
    <row r="30" spans="1:5" s="42" customFormat="1" ht="38.25">
      <c r="A30" s="89"/>
      <c r="B30" s="81" t="s">
        <v>48</v>
      </c>
      <c r="C30" s="53">
        <v>30000</v>
      </c>
      <c r="D30" s="40"/>
      <c r="E30" s="41"/>
    </row>
    <row r="31" spans="1:5" s="42" customFormat="1" ht="12.75">
      <c r="A31" s="113"/>
      <c r="B31" s="111"/>
      <c r="C31" s="112"/>
      <c r="D31" s="40"/>
      <c r="E31" s="41"/>
    </row>
    <row r="32" spans="1:39" ht="12.75">
      <c r="A32" s="109"/>
      <c r="B32" s="106"/>
      <c r="C32" s="107"/>
      <c r="D32" s="4"/>
      <c r="E32" s="8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s="12" customFormat="1" ht="25.5">
      <c r="A33" s="79" t="s">
        <v>3</v>
      </c>
      <c r="B33" s="76" t="s">
        <v>30</v>
      </c>
      <c r="C33" s="60">
        <f>SUM(C35)</f>
        <v>2596000</v>
      </c>
      <c r="D33" s="15"/>
      <c r="E33" s="16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ht="12.75">
      <c r="A34" s="77"/>
      <c r="B34" s="87"/>
      <c r="C34" s="61"/>
      <c r="D34" s="4"/>
      <c r="E34" s="8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s="29" customFormat="1" ht="12.75">
      <c r="A35" s="66"/>
      <c r="B35" s="67" t="s">
        <v>10</v>
      </c>
      <c r="C35" s="62">
        <f>C36+C39</f>
        <v>2596000</v>
      </c>
      <c r="D35" s="27"/>
      <c r="E35" s="28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5" s="42" customFormat="1" ht="12.75">
      <c r="A36" s="88"/>
      <c r="B36" s="81" t="s">
        <v>41</v>
      </c>
      <c r="C36" s="53">
        <f>C38+C37</f>
        <v>2155000</v>
      </c>
      <c r="D36" s="40"/>
      <c r="E36" s="41"/>
    </row>
    <row r="37" spans="1:5" s="42" customFormat="1" ht="22.5" customHeight="1">
      <c r="A37" s="88"/>
      <c r="B37" s="92" t="s">
        <v>42</v>
      </c>
      <c r="C37" s="59">
        <v>1805000</v>
      </c>
      <c r="D37" s="40"/>
      <c r="E37" s="41"/>
    </row>
    <row r="38" spans="1:5" s="42" customFormat="1" ht="16.5" customHeight="1">
      <c r="A38" s="88"/>
      <c r="B38" s="93" t="s">
        <v>69</v>
      </c>
      <c r="C38" s="59">
        <v>350000</v>
      </c>
      <c r="D38" s="40"/>
      <c r="E38" s="41"/>
    </row>
    <row r="39" spans="1:5" s="42" customFormat="1" ht="19.5" customHeight="1">
      <c r="A39" s="88"/>
      <c r="B39" s="81" t="s">
        <v>43</v>
      </c>
      <c r="C39" s="53">
        <v>441000</v>
      </c>
      <c r="D39" s="40"/>
      <c r="E39" s="41"/>
    </row>
    <row r="40" spans="1:5" s="42" customFormat="1" ht="12.75">
      <c r="A40" s="110"/>
      <c r="B40" s="111"/>
      <c r="C40" s="112"/>
      <c r="D40" s="40"/>
      <c r="E40" s="41"/>
    </row>
    <row r="41" spans="1:39" s="22" customFormat="1" ht="25.5">
      <c r="A41" s="79" t="s">
        <v>49</v>
      </c>
      <c r="B41" s="76" t="s">
        <v>31</v>
      </c>
      <c r="C41" s="60">
        <f>C43+C47</f>
        <v>547900</v>
      </c>
      <c r="D41" s="26"/>
      <c r="E41" s="2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s="18" customFormat="1" ht="12.75">
      <c r="A42" s="105"/>
      <c r="B42" s="114"/>
      <c r="C42" s="115"/>
      <c r="D42" s="24"/>
      <c r="E42" s="11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29" customFormat="1" ht="12.75">
      <c r="A43" s="66"/>
      <c r="B43" s="67" t="s">
        <v>17</v>
      </c>
      <c r="C43" s="62">
        <f>SUM(C44:C45)</f>
        <v>485900</v>
      </c>
      <c r="D43" s="27"/>
      <c r="E43" s="28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5" s="43" customFormat="1" ht="25.5">
      <c r="A44" s="68"/>
      <c r="B44" s="69" t="s">
        <v>64</v>
      </c>
      <c r="C44" s="59">
        <v>224900</v>
      </c>
      <c r="D44" s="38"/>
      <c r="E44" s="39"/>
    </row>
    <row r="45" spans="1:5" s="43" customFormat="1" ht="38.25">
      <c r="A45" s="68"/>
      <c r="B45" s="69" t="s">
        <v>50</v>
      </c>
      <c r="C45" s="59">
        <v>261000</v>
      </c>
      <c r="D45" s="38"/>
      <c r="E45" s="39"/>
    </row>
    <row r="46" spans="1:5" s="43" customFormat="1" ht="12.75">
      <c r="A46" s="108"/>
      <c r="B46" s="103"/>
      <c r="C46" s="104"/>
      <c r="D46" s="38"/>
      <c r="E46" s="39"/>
    </row>
    <row r="47" spans="1:5" s="43" customFormat="1" ht="12.75">
      <c r="A47" s="86"/>
      <c r="B47" s="67" t="s">
        <v>37</v>
      </c>
      <c r="C47" s="52">
        <f>C48</f>
        <v>62000</v>
      </c>
      <c r="D47" s="38"/>
      <c r="E47" s="39"/>
    </row>
    <row r="48" spans="1:5" s="43" customFormat="1" ht="38.25" customHeight="1">
      <c r="A48" s="68"/>
      <c r="B48" s="81" t="s">
        <v>38</v>
      </c>
      <c r="C48" s="53">
        <v>62000</v>
      </c>
      <c r="D48" s="38"/>
      <c r="E48" s="39"/>
    </row>
    <row r="49" spans="1:39" ht="12.75">
      <c r="A49" s="109"/>
      <c r="B49" s="106"/>
      <c r="C49" s="107"/>
      <c r="D49" s="9"/>
      <c r="E49" s="10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25.5">
      <c r="A50" s="79" t="s">
        <v>4</v>
      </c>
      <c r="B50" s="76" t="s">
        <v>45</v>
      </c>
      <c r="C50" s="60">
        <f>C52</f>
        <v>25000</v>
      </c>
      <c r="D50" s="25"/>
      <c r="E50" s="19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2.75">
      <c r="A51" s="77"/>
      <c r="B51" s="87"/>
      <c r="C51" s="61"/>
      <c r="D51" s="3" t="s">
        <v>7</v>
      </c>
      <c r="E51" s="10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s="29" customFormat="1" ht="12.75">
      <c r="A52" s="66"/>
      <c r="B52" s="67" t="s">
        <v>15</v>
      </c>
      <c r="C52" s="62">
        <f>C53</f>
        <v>25000</v>
      </c>
      <c r="D52" s="27"/>
      <c r="E52" s="2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" s="43" customFormat="1" ht="38.25">
      <c r="A53" s="68"/>
      <c r="B53" s="69" t="s">
        <v>63</v>
      </c>
      <c r="C53" s="59">
        <v>25000</v>
      </c>
    </row>
    <row r="54" spans="1:39" ht="12.75">
      <c r="A54" s="109"/>
      <c r="B54" s="109"/>
      <c r="C54" s="107"/>
      <c r="D54" s="1"/>
      <c r="E54" s="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2.75">
      <c r="A55" s="109"/>
      <c r="B55" s="109"/>
      <c r="C55" s="107"/>
      <c r="D55" s="1"/>
      <c r="E55" s="1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</row>
    <row r="56" spans="1:39" s="32" customFormat="1" ht="25.5">
      <c r="A56" s="82" t="s">
        <v>24</v>
      </c>
      <c r="B56" s="76" t="s">
        <v>32</v>
      </c>
      <c r="C56" s="60">
        <f>C58</f>
        <v>1831600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" s="34" customFormat="1" ht="12.75">
      <c r="A57" s="83"/>
      <c r="B57" s="84"/>
      <c r="C57" s="65"/>
    </row>
    <row r="58" spans="1:39" s="35" customFormat="1" ht="12.75">
      <c r="A58" s="85"/>
      <c r="B58" s="67" t="s">
        <v>20</v>
      </c>
      <c r="C58" s="52">
        <f>SUM(C60:C61)</f>
        <v>1831600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</row>
    <row r="59" spans="1:3" s="34" customFormat="1" ht="17.25" customHeight="1">
      <c r="A59" s="83"/>
      <c r="B59" s="84"/>
      <c r="C59" s="65"/>
    </row>
    <row r="60" spans="1:3" s="43" customFormat="1" ht="14.25" customHeight="1">
      <c r="A60" s="80"/>
      <c r="B60" s="81" t="s">
        <v>21</v>
      </c>
      <c r="C60" s="53">
        <v>1610000</v>
      </c>
    </row>
    <row r="61" spans="1:3" s="43" customFormat="1" ht="12.75">
      <c r="A61" s="80"/>
      <c r="B61" s="81" t="s">
        <v>22</v>
      </c>
      <c r="C61" s="53">
        <v>221600</v>
      </c>
    </row>
    <row r="62" spans="1:3" s="36" customFormat="1" ht="12.75">
      <c r="A62" s="80"/>
      <c r="B62" s="69"/>
      <c r="C62" s="59"/>
    </row>
    <row r="63" spans="1:39" s="32" customFormat="1" ht="38.25">
      <c r="A63" s="82" t="s">
        <v>25</v>
      </c>
      <c r="B63" s="76" t="s">
        <v>46</v>
      </c>
      <c r="C63" s="60">
        <f>C65</f>
        <v>98000</v>
      </c>
      <c r="D63" s="20"/>
      <c r="E63" s="20"/>
      <c r="F63" s="45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6" s="36" customFormat="1" ht="12.75">
      <c r="A64" s="117"/>
      <c r="B64" s="103"/>
      <c r="C64" s="104"/>
      <c r="D64" s="43"/>
      <c r="E64" s="43"/>
      <c r="F64" s="43"/>
    </row>
    <row r="65" spans="1:39" s="35" customFormat="1" ht="12.75">
      <c r="A65" s="85"/>
      <c r="B65" s="67" t="s">
        <v>23</v>
      </c>
      <c r="C65" s="52">
        <f>C66</f>
        <v>98000</v>
      </c>
      <c r="D65" s="46"/>
      <c r="E65" s="46"/>
      <c r="F65" s="4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:3" s="43" customFormat="1" ht="38.25">
      <c r="A66" s="80"/>
      <c r="B66" s="69" t="s">
        <v>33</v>
      </c>
      <c r="C66" s="59">
        <v>98000</v>
      </c>
    </row>
    <row r="67" spans="1:3" s="43" customFormat="1" ht="12.75">
      <c r="A67" s="117"/>
      <c r="B67" s="103"/>
      <c r="C67" s="104"/>
    </row>
    <row r="68" spans="1:3" s="34" customFormat="1" ht="25.5">
      <c r="A68" s="82" t="s">
        <v>26</v>
      </c>
      <c r="B68" s="76" t="s">
        <v>47</v>
      </c>
      <c r="C68" s="60">
        <f>C70+C75</f>
        <v>75000</v>
      </c>
    </row>
    <row r="69" spans="1:3" s="43" customFormat="1" ht="12.75">
      <c r="A69" s="80"/>
      <c r="B69" s="81"/>
      <c r="C69" s="59"/>
    </row>
    <row r="70" spans="1:3" s="43" customFormat="1" ht="12.75">
      <c r="A70" s="91"/>
      <c r="B70" s="67" t="s">
        <v>60</v>
      </c>
      <c r="C70" s="52">
        <f>C73</f>
        <v>25000</v>
      </c>
    </row>
    <row r="71" spans="1:3" s="43" customFormat="1" ht="12.75">
      <c r="A71" s="80"/>
      <c r="B71" s="81"/>
      <c r="C71" s="59"/>
    </row>
    <row r="72" spans="1:3" s="43" customFormat="1" ht="12.75">
      <c r="A72" s="80"/>
      <c r="B72" s="69" t="s">
        <v>59</v>
      </c>
      <c r="C72" s="59"/>
    </row>
    <row r="73" spans="1:3" s="43" customFormat="1" ht="25.5">
      <c r="A73" s="80"/>
      <c r="B73" s="69" t="s">
        <v>35</v>
      </c>
      <c r="C73" s="59">
        <v>25000</v>
      </c>
    </row>
    <row r="74" spans="1:3" s="43" customFormat="1" ht="12.75">
      <c r="A74" s="80"/>
      <c r="B74" s="69"/>
      <c r="C74" s="59"/>
    </row>
    <row r="75" spans="1:3" s="43" customFormat="1" ht="12.75">
      <c r="A75" s="91"/>
      <c r="B75" s="67" t="s">
        <v>39</v>
      </c>
      <c r="C75" s="52">
        <f>C78</f>
        <v>50000</v>
      </c>
    </row>
    <row r="76" spans="1:3" s="43" customFormat="1" ht="12.75">
      <c r="A76" s="80"/>
      <c r="B76" s="69"/>
      <c r="C76" s="59"/>
    </row>
    <row r="77" spans="1:3" s="43" customFormat="1" ht="12.75">
      <c r="A77" s="80"/>
      <c r="B77" s="69" t="s">
        <v>61</v>
      </c>
      <c r="C77" s="59">
        <f>C78</f>
        <v>50000</v>
      </c>
    </row>
    <row r="78" spans="1:3" s="43" customFormat="1" ht="25.5">
      <c r="A78" s="80"/>
      <c r="B78" s="69" t="s">
        <v>36</v>
      </c>
      <c r="C78" s="59">
        <v>50000</v>
      </c>
    </row>
    <row r="79" spans="1:3" s="36" customFormat="1" ht="12.75">
      <c r="A79" s="117"/>
      <c r="B79" s="103"/>
      <c r="C79" s="104"/>
    </row>
    <row r="80" spans="1:3" s="34" customFormat="1" ht="18.75" customHeight="1">
      <c r="A80" s="118"/>
      <c r="B80" s="119"/>
      <c r="C80" s="104"/>
    </row>
    <row r="81" spans="1:3" s="34" customFormat="1" ht="34.5" customHeight="1">
      <c r="A81" s="73" t="s">
        <v>27</v>
      </c>
      <c r="B81" s="74" t="s">
        <v>51</v>
      </c>
      <c r="C81" s="64">
        <f>C82</f>
        <v>124000</v>
      </c>
    </row>
    <row r="82" spans="1:3" s="34" customFormat="1" ht="17.25" customHeight="1">
      <c r="A82" s="78"/>
      <c r="B82" s="54" t="s">
        <v>52</v>
      </c>
      <c r="C82" s="52">
        <f>C83</f>
        <v>124000</v>
      </c>
    </row>
    <row r="83" spans="1:3" s="34" customFormat="1" ht="17.25" customHeight="1">
      <c r="A83" s="71"/>
      <c r="B83" s="55" t="s">
        <v>53</v>
      </c>
      <c r="C83" s="53">
        <f>C84</f>
        <v>124000</v>
      </c>
    </row>
    <row r="84" spans="1:3" s="34" customFormat="1" ht="60.75" customHeight="1">
      <c r="A84" s="71"/>
      <c r="B84" s="72" t="s">
        <v>54</v>
      </c>
      <c r="C84" s="59">
        <v>124000</v>
      </c>
    </row>
    <row r="85" spans="1:3" s="34" customFormat="1" ht="14.25" customHeight="1">
      <c r="A85" s="118"/>
      <c r="B85" s="119"/>
      <c r="C85" s="104"/>
    </row>
    <row r="86" spans="1:3" s="34" customFormat="1" ht="39" customHeight="1">
      <c r="A86" s="73" t="s">
        <v>28</v>
      </c>
      <c r="B86" s="74" t="s">
        <v>55</v>
      </c>
      <c r="C86" s="64">
        <f>C87+C91</f>
        <v>1111566.5</v>
      </c>
    </row>
    <row r="87" spans="1:8" s="34" customFormat="1" ht="23.25" customHeight="1">
      <c r="A87" s="75"/>
      <c r="B87" s="95" t="s">
        <v>56</v>
      </c>
      <c r="C87" s="52">
        <f>C88</f>
        <v>1011566.5</v>
      </c>
      <c r="H87" s="58"/>
    </row>
    <row r="88" spans="1:3" s="34" customFormat="1" ht="21.75" customHeight="1">
      <c r="A88" s="71"/>
      <c r="B88" s="55" t="s">
        <v>57</v>
      </c>
      <c r="C88" s="53">
        <f>C89+C90</f>
        <v>1011566.5</v>
      </c>
    </row>
    <row r="89" spans="1:8" s="34" customFormat="1" ht="50.25" customHeight="1">
      <c r="A89" s="71"/>
      <c r="B89" s="72" t="s">
        <v>62</v>
      </c>
      <c r="C89" s="59">
        <v>700000</v>
      </c>
      <c r="H89" s="58"/>
    </row>
    <row r="90" spans="1:8" s="34" customFormat="1" ht="50.25" customHeight="1">
      <c r="A90" s="71"/>
      <c r="B90" s="72" t="s">
        <v>74</v>
      </c>
      <c r="C90" s="59">
        <v>311566.5</v>
      </c>
      <c r="H90" s="58"/>
    </row>
    <row r="91" spans="1:8" s="34" customFormat="1" ht="18" customHeight="1">
      <c r="A91" s="96"/>
      <c r="B91" s="95" t="s">
        <v>10</v>
      </c>
      <c r="C91" s="97">
        <f>C92</f>
        <v>100000</v>
      </c>
      <c r="H91" s="58"/>
    </row>
    <row r="92" spans="1:8" s="34" customFormat="1" ht="18" customHeight="1">
      <c r="A92" s="71"/>
      <c r="B92" s="55" t="s">
        <v>70</v>
      </c>
      <c r="C92" s="59">
        <f>C93</f>
        <v>100000</v>
      </c>
      <c r="H92" s="58"/>
    </row>
    <row r="93" spans="1:8" s="34" customFormat="1" ht="50.25" customHeight="1">
      <c r="A93" s="71"/>
      <c r="B93" s="72" t="s">
        <v>71</v>
      </c>
      <c r="C93" s="59">
        <v>100000</v>
      </c>
      <c r="H93" s="58"/>
    </row>
    <row r="94" spans="1:3" s="34" customFormat="1" ht="12.75">
      <c r="A94" s="118"/>
      <c r="B94" s="119"/>
      <c r="C94" s="116"/>
    </row>
    <row r="95" spans="1:39" s="22" customFormat="1" ht="12.75">
      <c r="A95" s="79"/>
      <c r="B95" s="79" t="s">
        <v>12</v>
      </c>
      <c r="C95" s="60">
        <f>C9+C23+C33+C50+C41+C56+C63+C68+C81+C86</f>
        <v>8423385.5</v>
      </c>
      <c r="F95" s="43"/>
      <c r="G95" s="94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1:39" ht="12.75">
      <c r="A96" s="50"/>
      <c r="B96" s="49"/>
      <c r="C96" s="5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6:39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6:39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</sheetData>
  <sheetProtection/>
  <mergeCells count="4">
    <mergeCell ref="A5:E5"/>
    <mergeCell ref="B6:D6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ansz</cp:lastModifiedBy>
  <cp:lastPrinted>2021-11-10T12:38:17Z</cp:lastPrinted>
  <dcterms:created xsi:type="dcterms:W3CDTF">2002-10-29T13:03:50Z</dcterms:created>
  <dcterms:modified xsi:type="dcterms:W3CDTF">2022-11-10T16:21:30Z</dcterms:modified>
  <cp:category/>
  <cp:version/>
  <cp:contentType/>
  <cp:contentStatus/>
</cp:coreProperties>
</file>